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illamaxilla/Desktop/OROS Docs/"/>
    </mc:Choice>
  </mc:AlternateContent>
  <xr:revisionPtr revIDLastSave="0" documentId="8_{C63F6B33-7AB3-864D-98FA-1D1213736922}" xr6:coauthVersionLast="47" xr6:coauthVersionMax="47" xr10:uidLastSave="{00000000-0000-0000-0000-000000000000}"/>
  <bookViews>
    <workbookView xWindow="0" yWindow="500" windowWidth="33600" windowHeight="18840" xr2:uid="{00000000-000D-0000-FFFF-FFFF00000000}"/>
  </bookViews>
  <sheets>
    <sheet name="Instructions" sheetId="3" r:id="rId1"/>
    <sheet name="Detailed Budgets" sheetId="1" r:id="rId2"/>
    <sheet name="Subawards" sheetId="2" r:id="rId3"/>
  </sheets>
  <definedNames>
    <definedName name="_xlnm.Print_Area" localSheetId="1">'Detailed Budgets'!$A$1:$BD$43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AF12" i="1" s="1"/>
  <c r="AQ12" i="1" s="1"/>
  <c r="BB12" i="1" s="1"/>
  <c r="U13" i="1"/>
  <c r="AF13" i="1" s="1"/>
  <c r="AQ13" i="1" s="1"/>
  <c r="BB13" i="1" s="1"/>
  <c r="U14" i="1"/>
  <c r="AF14" i="1" s="1"/>
  <c r="AQ14" i="1" s="1"/>
  <c r="BB14" i="1" s="1"/>
  <c r="U15" i="1"/>
  <c r="AF15" i="1" s="1"/>
  <c r="AQ15" i="1" s="1"/>
  <c r="BB15" i="1" s="1"/>
  <c r="U11" i="1"/>
  <c r="AF11" i="1" s="1"/>
  <c r="AQ11" i="1" s="1"/>
  <c r="BB11" i="1" s="1"/>
  <c r="U6" i="1"/>
  <c r="AF6" i="1" s="1"/>
  <c r="AQ6" i="1" s="1"/>
  <c r="BB6" i="1" s="1"/>
  <c r="U7" i="1"/>
  <c r="AF7" i="1" s="1"/>
  <c r="AQ7" i="1" s="1"/>
  <c r="BB7" i="1" s="1"/>
  <c r="U8" i="1"/>
  <c r="AF8" i="1" s="1"/>
  <c r="AQ8" i="1" s="1"/>
  <c r="BB8" i="1" s="1"/>
  <c r="U9" i="1"/>
  <c r="AF9" i="1" s="1"/>
  <c r="AQ9" i="1" s="1"/>
  <c r="BB9" i="1" s="1"/>
  <c r="U5" i="1"/>
  <c r="AF5" i="1" s="1"/>
  <c r="AQ5" i="1" s="1"/>
  <c r="BB5" i="1" s="1"/>
  <c r="F3" i="2" l="1"/>
  <c r="G3" i="2" s="1"/>
  <c r="H3" i="2" s="1"/>
  <c r="I3" i="2" s="1"/>
  <c r="F6" i="2"/>
  <c r="G6" i="2" s="1"/>
  <c r="H6" i="2" s="1"/>
  <c r="I6" i="2" s="1"/>
  <c r="F9" i="2"/>
  <c r="G9" i="2" s="1"/>
  <c r="H9" i="2" s="1"/>
  <c r="I9" i="2" s="1"/>
  <c r="F12" i="2"/>
  <c r="G12" i="2" s="1"/>
  <c r="H12" i="2" s="1"/>
  <c r="I12" i="2" s="1"/>
  <c r="F15" i="2"/>
  <c r="G15" i="2" s="1"/>
  <c r="H15" i="2" s="1"/>
  <c r="I15" i="2" s="1"/>
  <c r="O5" i="1"/>
  <c r="O6" i="1"/>
  <c r="O7" i="1"/>
  <c r="O8" i="1"/>
  <c r="O9" i="1"/>
  <c r="F16" i="2"/>
  <c r="G16" i="2" s="1"/>
  <c r="H16" i="2" s="1"/>
  <c r="I16" i="2" s="1"/>
  <c r="F13" i="2"/>
  <c r="G13" i="2" s="1"/>
  <c r="H13" i="2" s="1"/>
  <c r="I13" i="2" s="1"/>
  <c r="F10" i="2"/>
  <c r="G10" i="2" s="1"/>
  <c r="H10" i="2" s="1"/>
  <c r="I10" i="2" s="1"/>
  <c r="F7" i="2"/>
  <c r="G7" i="2" s="1"/>
  <c r="H7" i="2" s="1"/>
  <c r="I7" i="2" s="1"/>
  <c r="F4" i="2"/>
  <c r="G4" i="2" s="1"/>
  <c r="H4" i="2" s="1"/>
  <c r="I4" i="2" s="1"/>
  <c r="AV15" i="1" l="1"/>
  <c r="AV14" i="1"/>
  <c r="AV13" i="1"/>
  <c r="AV12" i="1"/>
  <c r="AV11" i="1"/>
  <c r="AV9" i="1"/>
  <c r="AV8" i="1"/>
  <c r="AV7" i="1"/>
  <c r="AV6" i="1"/>
  <c r="AV5" i="1"/>
  <c r="AK15" i="1"/>
  <c r="AK14" i="1"/>
  <c r="AK13" i="1"/>
  <c r="AK12" i="1"/>
  <c r="AK11" i="1"/>
  <c r="AK9" i="1"/>
  <c r="AK8" i="1"/>
  <c r="AK7" i="1"/>
  <c r="AK6" i="1"/>
  <c r="AK5" i="1"/>
  <c r="Z15" i="1"/>
  <c r="Z14" i="1"/>
  <c r="Z13" i="1"/>
  <c r="Z12" i="1"/>
  <c r="Z11" i="1"/>
  <c r="Z9" i="1"/>
  <c r="Z8" i="1"/>
  <c r="Z7" i="1"/>
  <c r="Z6" i="1"/>
  <c r="Z5" i="1"/>
  <c r="O15" i="1"/>
  <c r="O14" i="1"/>
  <c r="R31" i="1" s="1"/>
  <c r="O13" i="1"/>
  <c r="O12" i="1"/>
  <c r="O11" i="1"/>
  <c r="D15" i="1"/>
  <c r="D14" i="1"/>
  <c r="D13" i="1"/>
  <c r="D12" i="1"/>
  <c r="D11" i="1"/>
  <c r="E11" i="2" l="1"/>
  <c r="E30" i="2" s="1"/>
  <c r="E8" i="2"/>
  <c r="E28" i="2" s="1"/>
  <c r="F5" i="2"/>
  <c r="E5" i="2"/>
  <c r="E26" i="2" s="1"/>
  <c r="E17" i="2"/>
  <c r="E34" i="2" s="1"/>
  <c r="E14" i="2"/>
  <c r="E32" i="2" s="1"/>
  <c r="E20" i="2"/>
  <c r="AY31" i="1" l="1"/>
  <c r="AN31" i="1"/>
  <c r="AC31" i="1"/>
  <c r="F12" i="1" l="1"/>
  <c r="F13" i="1"/>
  <c r="F14" i="1"/>
  <c r="F15" i="1"/>
  <c r="AZ21" i="1" l="1"/>
  <c r="AZ19" i="1"/>
  <c r="AZ17" i="1"/>
  <c r="AX15" i="1"/>
  <c r="AY15" i="1" s="1"/>
  <c r="AZ15" i="1" s="1"/>
  <c r="AX14" i="1"/>
  <c r="AY14" i="1" s="1"/>
  <c r="AZ14" i="1" s="1"/>
  <c r="AX13" i="1"/>
  <c r="AY13" i="1" s="1"/>
  <c r="AZ13" i="1" s="1"/>
  <c r="AX12" i="1"/>
  <c r="AY12" i="1" s="1"/>
  <c r="AZ12" i="1" s="1"/>
  <c r="AX11" i="1"/>
  <c r="AX9" i="1"/>
  <c r="AX8" i="1"/>
  <c r="AX7" i="1"/>
  <c r="AY7" i="1" s="1"/>
  <c r="AZ7" i="1" s="1"/>
  <c r="AX6" i="1"/>
  <c r="AY6" i="1" s="1"/>
  <c r="AZ6" i="1" s="1"/>
  <c r="AX5" i="1"/>
  <c r="AO21" i="1"/>
  <c r="AO19" i="1"/>
  <c r="AO17" i="1"/>
  <c r="AM15" i="1"/>
  <c r="AN15" i="1" s="1"/>
  <c r="AO15" i="1" s="1"/>
  <c r="AM14" i="1"/>
  <c r="AN14" i="1" s="1"/>
  <c r="AO14" i="1" s="1"/>
  <c r="AM13" i="1"/>
  <c r="AN13" i="1" s="1"/>
  <c r="AO13" i="1" s="1"/>
  <c r="AM12" i="1"/>
  <c r="AN12" i="1" s="1"/>
  <c r="AO12" i="1" s="1"/>
  <c r="AM11" i="1"/>
  <c r="AM9" i="1"/>
  <c r="AM8" i="1"/>
  <c r="AN8" i="1" s="1"/>
  <c r="AM7" i="1"/>
  <c r="AN7" i="1" s="1"/>
  <c r="AO7" i="1" s="1"/>
  <c r="AM6" i="1"/>
  <c r="AN6" i="1" s="1"/>
  <c r="AO6" i="1" s="1"/>
  <c r="AM5" i="1"/>
  <c r="AD21" i="1"/>
  <c r="AD19" i="1"/>
  <c r="AD17" i="1"/>
  <c r="AB15" i="1"/>
  <c r="AC15" i="1" s="1"/>
  <c r="AD15" i="1" s="1"/>
  <c r="AB14" i="1"/>
  <c r="AC14" i="1" s="1"/>
  <c r="AD14" i="1" s="1"/>
  <c r="AB13" i="1"/>
  <c r="AC13" i="1" s="1"/>
  <c r="AD13" i="1" s="1"/>
  <c r="AB12" i="1"/>
  <c r="AC12" i="1" s="1"/>
  <c r="AD12" i="1" s="1"/>
  <c r="AB11" i="1"/>
  <c r="AB9" i="1"/>
  <c r="AB8" i="1"/>
  <c r="AC8" i="1" s="1"/>
  <c r="AB7" i="1"/>
  <c r="AC7" i="1" s="1"/>
  <c r="AD7" i="1" s="1"/>
  <c r="AB6" i="1"/>
  <c r="AC6" i="1" s="1"/>
  <c r="AD6" i="1" s="1"/>
  <c r="AB5" i="1"/>
  <c r="AB16" i="1" l="1"/>
  <c r="AX16" i="1"/>
  <c r="AM16" i="1"/>
  <c r="AY8" i="1"/>
  <c r="AZ8" i="1" s="1"/>
  <c r="AX10" i="1"/>
  <c r="AY5" i="1"/>
  <c r="AY9" i="1"/>
  <c r="AZ9" i="1" s="1"/>
  <c r="AY11" i="1"/>
  <c r="AY16" i="1" s="1"/>
  <c r="AN5" i="1"/>
  <c r="AO8" i="1"/>
  <c r="AN9" i="1"/>
  <c r="AO9" i="1" s="1"/>
  <c r="AN11" i="1"/>
  <c r="AN16" i="1" s="1"/>
  <c r="AM10" i="1"/>
  <c r="AC5" i="1"/>
  <c r="AD8" i="1"/>
  <c r="AC9" i="1"/>
  <c r="AD9" i="1" s="1"/>
  <c r="AC11" i="1"/>
  <c r="AC16" i="1" s="1"/>
  <c r="AB10" i="1"/>
  <c r="Q9" i="1"/>
  <c r="R9" i="1" s="1"/>
  <c r="S9" i="1" s="1"/>
  <c r="Q8" i="1"/>
  <c r="Q7" i="1"/>
  <c r="R7" i="1" s="1"/>
  <c r="S7" i="1" s="1"/>
  <c r="Q6" i="1"/>
  <c r="Q5" i="1"/>
  <c r="AO11" i="1" l="1"/>
  <c r="AO16" i="1" s="1"/>
  <c r="AZ11" i="1"/>
  <c r="AZ16" i="1" s="1"/>
  <c r="AD11" i="1"/>
  <c r="AD16" i="1" s="1"/>
  <c r="AN10" i="1"/>
  <c r="AC10" i="1"/>
  <c r="R8" i="1"/>
  <c r="S8" i="1" s="1"/>
  <c r="AY10" i="1"/>
  <c r="AZ5" i="1"/>
  <c r="AZ10" i="1" s="1"/>
  <c r="AO5" i="1"/>
  <c r="AO10" i="1" s="1"/>
  <c r="AD5" i="1"/>
  <c r="AD10" i="1" s="1"/>
  <c r="R6" i="1"/>
  <c r="S6" i="1" s="1"/>
  <c r="R5" i="1"/>
  <c r="S5" i="1" s="1"/>
  <c r="F9" i="1"/>
  <c r="D9" i="1"/>
  <c r="F8" i="1"/>
  <c r="G8" i="1" s="1"/>
  <c r="H8" i="1" s="1"/>
  <c r="D8" i="1"/>
  <c r="F7" i="1"/>
  <c r="D7" i="1"/>
  <c r="F6" i="1"/>
  <c r="G6" i="1" s="1"/>
  <c r="H6" i="1" s="1"/>
  <c r="D6" i="1"/>
  <c r="F5" i="1"/>
  <c r="D5" i="1"/>
  <c r="BD6" i="1" l="1"/>
  <c r="G31" i="1"/>
  <c r="BD8" i="1"/>
  <c r="G5" i="1"/>
  <c r="H5" i="1" s="1"/>
  <c r="BD5" i="1" s="1"/>
  <c r="G7" i="1"/>
  <c r="H7" i="1" s="1"/>
  <c r="BD7" i="1" s="1"/>
  <c r="G9" i="1"/>
  <c r="H9" i="1" s="1"/>
  <c r="BD9" i="1" s="1"/>
  <c r="S21" i="1" l="1"/>
  <c r="S19" i="1"/>
  <c r="S17" i="1"/>
  <c r="P2" i="1" l="1"/>
  <c r="AA2" i="1" s="1"/>
  <c r="AL2" i="1" s="1"/>
  <c r="AW2" i="1" s="1"/>
  <c r="N2" i="1"/>
  <c r="Y2" i="1" s="1"/>
  <c r="AJ2" i="1" s="1"/>
  <c r="AU2" i="1" s="1"/>
  <c r="Q11" i="1" l="1"/>
  <c r="Q12" i="1"/>
  <c r="Q13" i="1"/>
  <c r="R13" i="1" s="1"/>
  <c r="Q14" i="1"/>
  <c r="R14" i="1"/>
  <c r="Q15" i="1"/>
  <c r="D34" i="2"/>
  <c r="D32" i="2"/>
  <c r="D30" i="2"/>
  <c r="D28" i="2"/>
  <c r="D26" i="2"/>
  <c r="E19" i="2"/>
  <c r="F8" i="2"/>
  <c r="F14" i="2" l="1"/>
  <c r="F32" i="2" s="1"/>
  <c r="S14" i="1"/>
  <c r="F11" i="2"/>
  <c r="F30" i="2" s="1"/>
  <c r="F20" i="2"/>
  <c r="G14" i="2"/>
  <c r="G11" i="2"/>
  <c r="F17" i="2"/>
  <c r="F34" i="2" s="1"/>
  <c r="F28" i="2"/>
  <c r="E21" i="2"/>
  <c r="G28" i="1" s="1"/>
  <c r="S13" i="1"/>
  <c r="Q16" i="1"/>
  <c r="F19" i="2"/>
  <c r="E36" i="2"/>
  <c r="F26" i="2"/>
  <c r="H14" i="2" l="1"/>
  <c r="G32" i="2"/>
  <c r="G30" i="2"/>
  <c r="G8" i="2"/>
  <c r="G28" i="2" s="1"/>
  <c r="F21" i="2"/>
  <c r="R28" i="1" s="1"/>
  <c r="G20" i="2"/>
  <c r="G17" i="2"/>
  <c r="G34" i="2" s="1"/>
  <c r="G19" i="2"/>
  <c r="G5" i="2"/>
  <c r="G26" i="2" s="1"/>
  <c r="F36" i="2"/>
  <c r="I14" i="2" l="1"/>
  <c r="H32" i="2"/>
  <c r="H11" i="2"/>
  <c r="H30" i="2" s="1"/>
  <c r="I11" i="2"/>
  <c r="H8" i="2"/>
  <c r="H28" i="2" s="1"/>
  <c r="I8" i="2"/>
  <c r="G21" i="2"/>
  <c r="AC28" i="1" s="1"/>
  <c r="AD23" i="1" s="1"/>
  <c r="AC34" i="1" s="1"/>
  <c r="H5" i="2"/>
  <c r="H26" i="2" s="1"/>
  <c r="H19" i="2"/>
  <c r="I20" i="2"/>
  <c r="H20" i="2"/>
  <c r="G36" i="2"/>
  <c r="H17" i="2"/>
  <c r="H34" i="2" s="1"/>
  <c r="I17" i="2"/>
  <c r="Z39" i="1" l="1"/>
  <c r="Z40" i="1"/>
  <c r="I32" i="2"/>
  <c r="AC40" i="1"/>
  <c r="I28" i="2"/>
  <c r="I30" i="2"/>
  <c r="AC35" i="1"/>
  <c r="AC36" i="1" s="1"/>
  <c r="AC39" i="1"/>
  <c r="H21" i="2"/>
  <c r="AN28" i="1" s="1"/>
  <c r="AO23" i="1" s="1"/>
  <c r="AN34" i="1" s="1"/>
  <c r="H36" i="2"/>
  <c r="I34" i="2"/>
  <c r="I5" i="2"/>
  <c r="I26" i="2" s="1"/>
  <c r="I19" i="2"/>
  <c r="AK40" i="1" l="1"/>
  <c r="AN40" i="1" s="1"/>
  <c r="AK39" i="1"/>
  <c r="AC41" i="1"/>
  <c r="AN39" i="1"/>
  <c r="AN35" i="1"/>
  <c r="AN36" i="1" s="1"/>
  <c r="I21" i="2"/>
  <c r="AY28" i="1" s="1"/>
  <c r="AZ23" i="1" s="1"/>
  <c r="AY34" i="1" s="1"/>
  <c r="I36" i="2"/>
  <c r="K36" i="2" s="1"/>
  <c r="AV39" i="1" l="1"/>
  <c r="AV40" i="1"/>
  <c r="AY40" i="1" s="1"/>
  <c r="AY39" i="1"/>
  <c r="AY35" i="1"/>
  <c r="AY36" i="1" s="1"/>
  <c r="AN41" i="1"/>
  <c r="H21" i="1"/>
  <c r="BD21" i="1" s="1"/>
  <c r="H19" i="1"/>
  <c r="BD19" i="1" s="1"/>
  <c r="H17" i="1"/>
  <c r="BD17" i="1" s="1"/>
  <c r="AY41" i="1" l="1"/>
  <c r="F11" i="1"/>
  <c r="F10" i="1" l="1"/>
  <c r="F16" i="1"/>
  <c r="G14" i="1"/>
  <c r="G13" i="1"/>
  <c r="R15" i="1"/>
  <c r="S15" i="1" s="1"/>
  <c r="R12" i="1"/>
  <c r="S12" i="1" s="1"/>
  <c r="R11" i="1"/>
  <c r="G15" i="1"/>
  <c r="G12" i="1"/>
  <c r="G11" i="1"/>
  <c r="H11" i="1" s="1"/>
  <c r="H23" i="1"/>
  <c r="H13" i="1" l="1"/>
  <c r="BD13" i="1" s="1"/>
  <c r="H14" i="1"/>
  <c r="BD14" i="1" s="1"/>
  <c r="H15" i="1"/>
  <c r="BD15" i="1" s="1"/>
  <c r="H12" i="1"/>
  <c r="BD12" i="1" s="1"/>
  <c r="S23" i="1"/>
  <c r="BD23" i="1" s="1"/>
  <c r="Q10" i="1"/>
  <c r="G16" i="1"/>
  <c r="R16" i="1"/>
  <c r="S11" i="1"/>
  <c r="S16" i="1" s="1"/>
  <c r="BD11" i="1" l="1"/>
  <c r="H16" i="1"/>
  <c r="BD16" i="1" s="1"/>
  <c r="H10" i="1"/>
  <c r="G10" i="1"/>
  <c r="S10" i="1"/>
  <c r="R34" i="1" s="1"/>
  <c r="R10" i="1"/>
  <c r="O40" i="1" l="1"/>
  <c r="O39" i="1"/>
  <c r="G34" i="1"/>
  <c r="BD10" i="1"/>
  <c r="R40" i="1"/>
  <c r="R35" i="1"/>
  <c r="R36" i="1" s="1"/>
  <c r="R39" i="1"/>
  <c r="D39" i="1" l="1"/>
  <c r="D40" i="1"/>
  <c r="G35" i="1"/>
  <c r="BD35" i="1" s="1"/>
  <c r="G39" i="1"/>
  <c r="BD39" i="1" s="1"/>
  <c r="BD34" i="1"/>
  <c r="R41" i="1"/>
  <c r="G36" i="1" l="1"/>
  <c r="BD36" i="1" s="1"/>
  <c r="BD43" i="1" l="1"/>
  <c r="G40" i="1"/>
  <c r="BD40" i="1" s="1"/>
  <c r="G41" i="1" l="1"/>
  <c r="BD41" i="1" s="1"/>
</calcChain>
</file>

<file path=xl/sharedStrings.xml><?xml version="1.0" encoding="utf-8"?>
<sst xmlns="http://schemas.openxmlformats.org/spreadsheetml/2006/main" count="316" uniqueCount="104">
  <si>
    <t>The Regents of the University of California</t>
  </si>
  <si>
    <t>Budget Period 1</t>
  </si>
  <si>
    <t>Start Date:</t>
  </si>
  <si>
    <t>End Date:</t>
  </si>
  <si>
    <t>Name</t>
  </si>
  <si>
    <t>Project Role</t>
  </si>
  <si>
    <t>Cal. Months</t>
  </si>
  <si>
    <t>Base Salary</t>
  </si>
  <si>
    <t>Fringe Benefits</t>
  </si>
  <si>
    <t>PI</t>
  </si>
  <si>
    <t>Co-I</t>
  </si>
  <si>
    <t>Project Coordinator</t>
  </si>
  <si>
    <t>Statistician</t>
  </si>
  <si>
    <t>Postdoc</t>
  </si>
  <si>
    <t>Grad Student Researcher</t>
  </si>
  <si>
    <t>SRA</t>
  </si>
  <si>
    <t>%    Effort</t>
  </si>
  <si>
    <t>PERSONNEL</t>
  </si>
  <si>
    <t>Subtotals for B. Other Personnel</t>
  </si>
  <si>
    <t>Subtotals for A. Senior/Key Person</t>
  </si>
  <si>
    <t>C. EQUIPMENT</t>
  </si>
  <si>
    <t>D. TRAVEL</t>
  </si>
  <si>
    <t>E. PARTICIPANT/TRAINEE SUPPORT COSTS</t>
  </si>
  <si>
    <t>F. OTHER DIRECT COSTS</t>
  </si>
  <si>
    <t>Materials &amp;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</si>
  <si>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</si>
  <si>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</si>
  <si>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</si>
  <si>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</si>
  <si>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</si>
  <si>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&amp; Renovations</t>
  </si>
  <si>
    <t>Other Expenses</t>
  </si>
  <si>
    <t>TIF</t>
  </si>
  <si>
    <t>G. DIRECT COSTS</t>
  </si>
  <si>
    <t>H. INDIRECT COSTS</t>
  </si>
  <si>
    <t>I. TOTAL COSTS</t>
  </si>
  <si>
    <t>Req'd Salary</t>
  </si>
  <si>
    <t>Funds Req'd</t>
  </si>
  <si>
    <t>Budget Period 2</t>
  </si>
  <si>
    <t>Budget Period 3</t>
  </si>
  <si>
    <t>Budget Period 4</t>
  </si>
  <si>
    <t>Budget Period 5</t>
  </si>
  <si>
    <t>F&amp;A Rate:</t>
  </si>
  <si>
    <t>Yr 1</t>
  </si>
  <si>
    <t>Yr2</t>
  </si>
  <si>
    <t>Yr3</t>
  </si>
  <si>
    <t>Yr4</t>
  </si>
  <si>
    <t>Yr5</t>
  </si>
  <si>
    <t>Sub #1</t>
  </si>
  <si>
    <t>Direct</t>
  </si>
  <si>
    <t>Indirect</t>
  </si>
  <si>
    <t>Total</t>
  </si>
  <si>
    <t>Sub #2</t>
  </si>
  <si>
    <t>Sub #3</t>
  </si>
  <si>
    <t>Sub #4</t>
  </si>
  <si>
    <t>Sub #5</t>
  </si>
  <si>
    <t>Subtotal</t>
  </si>
  <si>
    <t>For Each Subcontract, this amount will exclude:</t>
  </si>
  <si>
    <t>Yr 2</t>
  </si>
  <si>
    <t>Yr 3</t>
  </si>
  <si>
    <t>Yr 4</t>
  </si>
  <si>
    <t>Yr 5</t>
  </si>
  <si>
    <t>All Years</t>
  </si>
  <si>
    <t>INSTRUCTIONS FOR USING THE DETAILED BUDGETS TEMPLATE (ALL YEARS ON 1 SHEET)</t>
  </si>
  <si>
    <t xml:space="preserve">CBR </t>
  </si>
  <si>
    <t>Please check the rates each time you start a new budget and apply the rate for the appropriate employee group.</t>
  </si>
  <si>
    <t xml:space="preserve">This worksheet is not protected to allow you to modify according to your needs. </t>
  </si>
  <si>
    <t>BUDGET PERIOD</t>
  </si>
  <si>
    <t>Enter the dates in cells C2 and E2 and all future budget period dates will auto-populate (assumes a 1-year budget period)</t>
  </si>
  <si>
    <t xml:space="preserve">Update Names and Project Roles </t>
  </si>
  <si>
    <t>Enter the % effort in Column C and calendar months will auto-populate in Column D</t>
  </si>
  <si>
    <t>Enter Base Salary in Column E and Salary Requested will auto-populate</t>
  </si>
  <si>
    <t>Enter the appropriate CBR for each employee in Column J and the Fringe Benefits will auto-populate in Column G</t>
  </si>
  <si>
    <t>A link to the Composite Benefit Rate is provided at the top of the CBR column (cell J4)</t>
  </si>
  <si>
    <t>Totals for Key Personnel and Other Personnel are summed separately to align with the R&amp;R Budget Form Page/Cayuse</t>
  </si>
  <si>
    <t>PERSONNEL (sections A &amp; B)</t>
  </si>
  <si>
    <t>SECTIONS C - I</t>
  </si>
  <si>
    <t>DIRECT COSTS EXCLUDING SUBAWARD F&amp;A</t>
  </si>
  <si>
    <t>INDIRECT</t>
  </si>
  <si>
    <t>TOTAL</t>
  </si>
  <si>
    <t>DIRECT</t>
  </si>
  <si>
    <t>USE #s BELOW IF BUDGET HAS SUBS</t>
  </si>
  <si>
    <t>Helpful Links:</t>
  </si>
  <si>
    <t>GSR Fee Remission</t>
  </si>
  <si>
    <t>UCLA Postdoc Salary</t>
  </si>
  <si>
    <t xml:space="preserve">UCLA GSR Salary Scale </t>
  </si>
  <si>
    <t>Cells highlighted in blue can be modified and the information entered will be used to auto-calculate amounts in other cells</t>
  </si>
  <si>
    <t>All other sections align with the R&amp;R Budget Form Page/Cayuse, lines can be inserted if more detail is needed</t>
  </si>
  <si>
    <t>Total Excluded</t>
  </si>
  <si>
    <t>Cumulative Budget</t>
  </si>
  <si>
    <r>
      <t xml:space="preserve">total </t>
    </r>
    <r>
      <rPr>
        <sz val="11"/>
        <rFont val="Calibri"/>
        <family val="2"/>
        <scheme val="minor"/>
      </rPr>
      <t>(carries to budget)</t>
    </r>
  </si>
  <si>
    <t xml:space="preserve">Title &amp; Pay Plan:  http://tpp.chr.ucla.edu/ </t>
  </si>
  <si>
    <t xml:space="preserve">Please note: </t>
  </si>
  <si>
    <t>If your budget includes subawards, please use the #s that will auto-populate in the yellow cells at the bottom in order to complete internal forms.</t>
  </si>
  <si>
    <t>Please remember to exclude the following items that should not be assessed F&amp;A from your indirect cost calculation:</t>
  </si>
  <si>
    <t>UC-Campus?</t>
  </si>
  <si>
    <t>No</t>
  </si>
  <si>
    <r>
      <t>MTDC (</t>
    </r>
    <r>
      <rPr>
        <b/>
        <sz val="11"/>
        <color rgb="FFFF0000"/>
        <rFont val="Calibri"/>
        <family val="2"/>
        <scheme val="minor"/>
      </rPr>
      <t>Enter Additional Exclusions Manually</t>
    </r>
    <r>
      <rPr>
        <b/>
        <sz val="11"/>
        <rFont val="Calibri"/>
        <family val="2"/>
        <scheme val="minor"/>
      </rPr>
      <t>)</t>
    </r>
  </si>
  <si>
    <t>Do NOT add vacation accrual costs to budgets at the proposal stage</t>
  </si>
  <si>
    <t>https://www.irm.ucla.edu/general-liability/general-liability-information</t>
  </si>
  <si>
    <r>
      <rPr>
        <b/>
        <sz val="11"/>
        <color theme="1"/>
        <rFont val="Calibri"/>
        <family val="2"/>
        <scheme val="minor"/>
      </rPr>
      <t>For non-federal awards</t>
    </r>
    <r>
      <rPr>
        <sz val="11"/>
        <color theme="1"/>
        <rFont val="Calibri"/>
        <family val="2"/>
        <scheme val="minor"/>
      </rPr>
      <t>, include GAEL as a budget line item:</t>
    </r>
  </si>
  <si>
    <t>RN64EPNH8JC6</t>
  </si>
  <si>
    <t>UEI</t>
  </si>
  <si>
    <t xml:space="preserve">General, Auto and Employment Liability (GAEL) rate for the Semel Institute will be $1.37 per $100 of salary, effective 7/1/24.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</si>
</sst>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m/d/yy;@"/>
    <numFmt numFmtId="166" formatCode="_(* #,##0_);_(* \(#,##0\);_(* &quot;-&quot;??_);_(@_)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Geneva"/>
      <family val="2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66006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1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3" fillId="0" borderId="0" xfId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5" xfId="0" applyFont="1" applyBorder="1"/>
    <xf numFmtId="0" fontId="1" fillId="0" borderId="2" xfId="0" applyFont="1" applyBorder="1"/>
    <xf numFmtId="0" fontId="1" fillId="0" borderId="7" xfId="0" applyFont="1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2" borderId="1" xfId="0" applyFill="1" applyBorder="1" applyAlignment="1">
      <alignment horizontal="center" vertical="center" wrapText="1"/>
    </xf>
    <xf numFmtId="0" fontId="0" fillId="2" borderId="48" xfId="0" applyFill="1" applyBorder="1"/>
    <xf numFmtId="14" fontId="0" fillId="2" borderId="51" xfId="0" applyNumberFormat="1" applyFill="1" applyBorder="1" applyAlignment="1">
      <alignment horizontal="center"/>
    </xf>
    <xf numFmtId="165" fontId="0" fillId="2" borderId="51" xfId="0" applyNumberFormat="1" applyFill="1" applyBorder="1" applyAlignment="1">
      <alignment horizontal="center"/>
    </xf>
    <xf numFmtId="165" fontId="0" fillId="0" borderId="51" xfId="0" applyNumberFormat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0" fontId="6" fillId="0" borderId="0" xfId="1" applyFont="1"/>
    <xf numFmtId="0" fontId="0" fillId="0" borderId="28" xfId="0" applyBorder="1"/>
    <xf numFmtId="0" fontId="0" fillId="0" borderId="58" xfId="0" applyBorder="1"/>
    <xf numFmtId="0" fontId="0" fillId="0" borderId="62" xfId="0" applyBorder="1"/>
    <xf numFmtId="166" fontId="0" fillId="0" borderId="1" xfId="3" applyNumberFormat="1" applyFont="1" applyBorder="1" applyAlignment="1">
      <alignment horizontal="center"/>
    </xf>
    <xf numFmtId="166" fontId="1" fillId="0" borderId="1" xfId="3" applyNumberFormat="1" applyFont="1" applyBorder="1" applyAlignment="1">
      <alignment horizontal="center"/>
    </xf>
    <xf numFmtId="166" fontId="0" fillId="2" borderId="5" xfId="3" applyNumberFormat="1" applyFont="1" applyFill="1" applyBorder="1"/>
    <xf numFmtId="166" fontId="0" fillId="2" borderId="40" xfId="3" applyNumberFormat="1" applyFont="1" applyFill="1" applyBorder="1"/>
    <xf numFmtId="166" fontId="0" fillId="2" borderId="35" xfId="3" applyNumberFormat="1" applyFont="1" applyFill="1" applyBorder="1"/>
    <xf numFmtId="166" fontId="0" fillId="2" borderId="43" xfId="3" applyNumberFormat="1" applyFont="1" applyFill="1" applyBorder="1"/>
    <xf numFmtId="166" fontId="0" fillId="2" borderId="12" xfId="3" applyNumberFormat="1" applyFont="1" applyFill="1" applyBorder="1"/>
    <xf numFmtId="166" fontId="0" fillId="0" borderId="43" xfId="3" applyNumberFormat="1" applyFont="1" applyFill="1" applyBorder="1"/>
    <xf numFmtId="166" fontId="0" fillId="2" borderId="9" xfId="3" applyNumberFormat="1" applyFont="1" applyFill="1" applyBorder="1"/>
    <xf numFmtId="166" fontId="1" fillId="0" borderId="0" xfId="3" applyNumberFormat="1" applyFont="1" applyBorder="1" applyAlignment="1">
      <alignment horizontal="center"/>
    </xf>
    <xf numFmtId="166" fontId="0" fillId="0" borderId="56" xfId="3" applyNumberFormat="1" applyFont="1" applyBorder="1"/>
    <xf numFmtId="166" fontId="0" fillId="0" borderId="57" xfId="3" applyNumberFormat="1" applyFont="1" applyBorder="1"/>
    <xf numFmtId="166" fontId="0" fillId="3" borderId="55" xfId="3" applyNumberFormat="1" applyFont="1" applyFill="1" applyBorder="1"/>
    <xf numFmtId="166" fontId="0" fillId="0" borderId="0" xfId="3" applyNumberFormat="1" applyFont="1"/>
    <xf numFmtId="166" fontId="0" fillId="2" borderId="1" xfId="3" applyNumberFormat="1" applyFont="1" applyFill="1" applyBorder="1" applyAlignment="1">
      <alignment horizontal="center"/>
    </xf>
    <xf numFmtId="0" fontId="0" fillId="2" borderId="8" xfId="0" applyFill="1" applyBorder="1"/>
    <xf numFmtId="0" fontId="2" fillId="0" borderId="0" xfId="0" applyFont="1"/>
    <xf numFmtId="164" fontId="8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right"/>
    </xf>
    <xf numFmtId="166" fontId="0" fillId="0" borderId="0" xfId="0" applyNumberFormat="1"/>
    <xf numFmtId="166" fontId="0" fillId="0" borderId="1" xfId="0" applyNumberFormat="1" applyBorder="1"/>
    <xf numFmtId="166" fontId="0" fillId="0" borderId="10" xfId="0" applyNumberFormat="1" applyBorder="1"/>
    <xf numFmtId="166" fontId="0" fillId="0" borderId="11" xfId="0" applyNumberFormat="1" applyBorder="1"/>
    <xf numFmtId="166" fontId="0" fillId="0" borderId="55" xfId="0" applyNumberFormat="1" applyBorder="1"/>
    <xf numFmtId="166" fontId="0" fillId="0" borderId="69" xfId="0" applyNumberFormat="1" applyBorder="1"/>
    <xf numFmtId="9" fontId="0" fillId="2" borderId="1" xfId="4" applyFont="1" applyFill="1" applyBorder="1" applyAlignment="1">
      <alignment horizontal="center"/>
    </xf>
    <xf numFmtId="164" fontId="9" fillId="0" borderId="0" xfId="2" applyNumberFormat="1" applyFont="1" applyAlignment="1">
      <alignment horizontal="center"/>
    </xf>
    <xf numFmtId="164" fontId="9" fillId="0" borderId="13" xfId="2" applyNumberFormat="1" applyFont="1" applyBorder="1" applyAlignment="1">
      <alignment horizontal="center"/>
    </xf>
    <xf numFmtId="164" fontId="9" fillId="0" borderId="14" xfId="2" applyNumberFormat="1" applyFont="1" applyBorder="1" applyAlignment="1">
      <alignment horizontal="center"/>
    </xf>
    <xf numFmtId="164" fontId="9" fillId="0" borderId="15" xfId="2" applyNumberFormat="1" applyFont="1" applyBorder="1" applyAlignment="1">
      <alignment horizontal="center"/>
    </xf>
    <xf numFmtId="164" fontId="10" fillId="2" borderId="18" xfId="2" applyNumberFormat="1" applyFont="1" applyFill="1" applyBorder="1" applyAlignment="1">
      <alignment horizontal="center"/>
    </xf>
    <xf numFmtId="164" fontId="10" fillId="2" borderId="17" xfId="2" applyNumberFormat="1" applyFont="1" applyFill="1" applyBorder="1" applyAlignment="1">
      <alignment horizontal="center"/>
    </xf>
    <xf numFmtId="164" fontId="10" fillId="2" borderId="19" xfId="2" applyNumberFormat="1" applyFont="1" applyFill="1" applyBorder="1" applyAlignment="1">
      <alignment horizontal="center"/>
    </xf>
    <xf numFmtId="164" fontId="10" fillId="2" borderId="32" xfId="2" applyNumberFormat="1" applyFont="1" applyFill="1" applyBorder="1" applyAlignment="1">
      <alignment horizontal="center"/>
    </xf>
    <xf numFmtId="164" fontId="10" fillId="0" borderId="20" xfId="2" applyNumberFormat="1" applyFont="1" applyBorder="1" applyAlignment="1">
      <alignment horizontal="center"/>
    </xf>
    <xf numFmtId="164" fontId="10" fillId="0" borderId="22" xfId="2" applyNumberFormat="1" applyFont="1" applyBorder="1" applyAlignment="1">
      <alignment horizontal="center"/>
    </xf>
    <xf numFmtId="164" fontId="10" fillId="2" borderId="16" xfId="2" applyNumberFormat="1" applyFont="1" applyFill="1" applyBorder="1" applyAlignment="1">
      <alignment horizontal="center"/>
    </xf>
    <xf numFmtId="164" fontId="10" fillId="2" borderId="33" xfId="2" applyNumberFormat="1" applyFont="1" applyFill="1" applyBorder="1" applyAlignment="1">
      <alignment horizontal="center"/>
    </xf>
    <xf numFmtId="164" fontId="10" fillId="0" borderId="21" xfId="2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10" fillId="0" borderId="25" xfId="2" applyNumberFormat="1" applyFont="1" applyBorder="1" applyAlignment="1">
      <alignment horizontal="center"/>
    </xf>
    <xf numFmtId="164" fontId="10" fillId="0" borderId="26" xfId="2" applyNumberFormat="1" applyFont="1" applyBorder="1" applyAlignment="1">
      <alignment horizontal="center"/>
    </xf>
    <xf numFmtId="164" fontId="10" fillId="0" borderId="27" xfId="2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 vertical="center"/>
    </xf>
    <xf numFmtId="164" fontId="6" fillId="0" borderId="63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0" borderId="52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29" xfId="0" applyNumberFormat="1" applyFont="1" applyBorder="1" applyAlignment="1">
      <alignment horizontal="center"/>
    </xf>
    <xf numFmtId="164" fontId="10" fillId="0" borderId="31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0" fillId="3" borderId="49" xfId="0" applyFill="1" applyBorder="1"/>
    <xf numFmtId="0" fontId="0" fillId="3" borderId="49" xfId="0" applyFill="1" applyBorder="1" applyAlignment="1">
      <alignment horizontal="center"/>
    </xf>
    <xf numFmtId="0" fontId="0" fillId="3" borderId="50" xfId="0" applyFill="1" applyBorder="1"/>
    <xf numFmtId="166" fontId="0" fillId="3" borderId="69" xfId="0" applyNumberFormat="1" applyFill="1" applyBorder="1"/>
    <xf numFmtId="166" fontId="0" fillId="3" borderId="65" xfId="0" applyNumberFormat="1" applyFill="1" applyBorder="1"/>
    <xf numFmtId="166" fontId="0" fillId="3" borderId="70" xfId="0" applyNumberFormat="1" applyFill="1" applyBorder="1"/>
    <xf numFmtId="0" fontId="1" fillId="3" borderId="49" xfId="0" applyFont="1" applyFill="1" applyBorder="1"/>
    <xf numFmtId="0" fontId="0" fillId="3" borderId="63" xfId="0" applyFill="1" applyBorder="1"/>
    <xf numFmtId="166" fontId="0" fillId="3" borderId="50" xfId="0" applyNumberFormat="1" applyFill="1" applyBorder="1" applyAlignment="1">
      <alignment horizontal="center"/>
    </xf>
    <xf numFmtId="164" fontId="6" fillId="0" borderId="63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71" xfId="2" applyNumberFormat="1" applyFont="1" applyBorder="1" applyAlignment="1">
      <alignment horizontal="center"/>
    </xf>
    <xf numFmtId="164" fontId="6" fillId="0" borderId="72" xfId="2" applyNumberFormat="1" applyFont="1" applyBorder="1" applyAlignment="1">
      <alignment horizontal="center"/>
    </xf>
    <xf numFmtId="164" fontId="6" fillId="0" borderId="73" xfId="2" applyNumberFormat="1" applyFont="1" applyBorder="1" applyAlignment="1">
      <alignment horizontal="center"/>
    </xf>
    <xf numFmtId="164" fontId="6" fillId="0" borderId="74" xfId="2" applyNumberFormat="1" applyFont="1" applyBorder="1" applyAlignment="1">
      <alignment horizontal="center"/>
    </xf>
    <xf numFmtId="164" fontId="6" fillId="0" borderId="72" xfId="0" applyNumberFormat="1" applyFont="1" applyBorder="1" applyAlignment="1">
      <alignment horizontal="center"/>
    </xf>
    <xf numFmtId="164" fontId="9" fillId="0" borderId="55" xfId="2" applyNumberFormat="1" applyFont="1" applyBorder="1" applyAlignment="1">
      <alignment horizontal="center"/>
    </xf>
    <xf numFmtId="166" fontId="0" fillId="0" borderId="0" xfId="0" applyNumberFormat="1" applyAlignment="1">
      <alignment vertical="center"/>
    </xf>
    <xf numFmtId="0" fontId="13" fillId="0" borderId="9" xfId="0" applyFont="1" applyBorder="1"/>
    <xf numFmtId="0" fontId="13" fillId="0" borderId="44" xfId="0" applyFont="1" applyBorder="1"/>
    <xf numFmtId="0" fontId="13" fillId="0" borderId="38" xfId="0" applyFont="1" applyBorder="1"/>
    <xf numFmtId="0" fontId="13" fillId="0" borderId="39" xfId="0" applyFont="1" applyBorder="1"/>
    <xf numFmtId="166" fontId="13" fillId="0" borderId="40" xfId="3" applyNumberFormat="1" applyFont="1" applyFill="1" applyBorder="1"/>
    <xf numFmtId="0" fontId="13" fillId="0" borderId="0" xfId="0" applyFont="1"/>
    <xf numFmtId="167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6" fontId="1" fillId="0" borderId="49" xfId="3" applyNumberFormat="1" applyFont="1" applyBorder="1" applyAlignment="1">
      <alignment horizontal="center"/>
    </xf>
    <xf numFmtId="166" fontId="1" fillId="0" borderId="50" xfId="3" applyNumberFormat="1" applyFont="1" applyBorder="1" applyAlignment="1">
      <alignment horizontal="center"/>
    </xf>
    <xf numFmtId="166" fontId="1" fillId="0" borderId="52" xfId="3" applyNumberFormat="1" applyFont="1" applyBorder="1" applyAlignment="1">
      <alignment horizontal="center"/>
    </xf>
    <xf numFmtId="166" fontId="1" fillId="0" borderId="53" xfId="3" applyNumberFormat="1" applyFont="1" applyBorder="1" applyAlignment="1">
      <alignment horizontal="center"/>
    </xf>
    <xf numFmtId="166" fontId="1" fillId="0" borderId="10" xfId="3" applyNumberFormat="1" applyFont="1" applyBorder="1" applyAlignment="1">
      <alignment horizontal="center"/>
    </xf>
    <xf numFmtId="166" fontId="1" fillId="0" borderId="11" xfId="3" applyNumberFormat="1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6" fontId="0" fillId="2" borderId="10" xfId="3" applyNumberFormat="1" applyFont="1" applyFill="1" applyBorder="1" applyAlignment="1">
      <alignment horizontal="center"/>
    </xf>
    <xf numFmtId="166" fontId="0" fillId="2" borderId="11" xfId="3" applyNumberFormat="1" applyFont="1" applyFill="1" applyBorder="1" applyAlignment="1">
      <alignment horizontal="center"/>
    </xf>
    <xf numFmtId="166" fontId="1" fillId="0" borderId="12" xfId="3" applyNumberFormat="1" applyFont="1" applyBorder="1" applyAlignment="1">
      <alignment horizontal="center"/>
    </xf>
    <xf numFmtId="166" fontId="1" fillId="0" borderId="54" xfId="3" applyNumberFormat="1" applyFont="1" applyBorder="1" applyAlignment="1">
      <alignment horizontal="center"/>
    </xf>
    <xf numFmtId="166" fontId="0" fillId="3" borderId="1" xfId="3" applyNumberFormat="1" applyFont="1" applyFill="1" applyBorder="1" applyAlignment="1"/>
    <xf numFmtId="166" fontId="0" fillId="3" borderId="59" xfId="3" applyNumberFormat="1" applyFont="1" applyFill="1" applyBorder="1" applyAlignment="1"/>
    <xf numFmtId="166" fontId="0" fillId="3" borderId="60" xfId="3" applyNumberFormat="1" applyFont="1" applyFill="1" applyBorder="1" applyAlignment="1"/>
    <xf numFmtId="166" fontId="0" fillId="3" borderId="61" xfId="3" applyNumberFormat="1" applyFont="1" applyFill="1" applyBorder="1" applyAlignment="1"/>
    <xf numFmtId="166" fontId="0" fillId="0" borderId="64" xfId="0" applyNumberFormat="1" applyBorder="1"/>
    <xf numFmtId="0" fontId="0" fillId="0" borderId="67" xfId="0" applyBorder="1"/>
    <xf numFmtId="0" fontId="0" fillId="0" borderId="66" xfId="0" applyBorder="1"/>
    <xf numFmtId="166" fontId="0" fillId="0" borderId="68" xfId="0" applyNumberFormat="1" applyBorder="1"/>
    <xf numFmtId="0" fontId="0" fillId="0" borderId="65" xfId="0" applyBorder="1"/>
    <xf numFmtId="164" fontId="6" fillId="2" borderId="17" xfId="2" applyNumberFormat="1" applyFont="1" applyFill="1" applyBorder="1" applyAlignment="1">
      <alignment horizontal="center" vertical="center"/>
    </xf>
    <xf numFmtId="164" fontId="6" fillId="2" borderId="12" xfId="2" applyNumberFormat="1" applyFont="1" applyFill="1" applyBorder="1" applyAlignment="1">
      <alignment horizontal="center" vertical="center"/>
    </xf>
    <xf numFmtId="164" fontId="6" fillId="2" borderId="11" xfId="2" applyNumberFormat="1" applyFont="1" applyFill="1" applyBorder="1" applyAlignment="1">
      <alignment horizontal="center" vertical="center"/>
    </xf>
    <xf numFmtId="164" fontId="6" fillId="2" borderId="10" xfId="2" applyNumberFormat="1" applyFont="1" applyFill="1" applyBorder="1" applyAlignment="1">
      <alignment horizontal="center" vertical="center"/>
    </xf>
    <xf numFmtId="164" fontId="6" fillId="2" borderId="54" xfId="2" applyNumberFormat="1" applyFont="1" applyFill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164" fontId="6" fillId="2" borderId="76" xfId="2" applyNumberFormat="1" applyFont="1" applyFill="1" applyBorder="1" applyAlignment="1">
      <alignment horizontal="center" vertical="center"/>
    </xf>
    <xf numFmtId="164" fontId="6" fillId="2" borderId="28" xfId="2" applyNumberFormat="1" applyFont="1" applyFill="1" applyBorder="1" applyAlignment="1">
      <alignment horizontal="center" vertical="center"/>
    </xf>
    <xf numFmtId="164" fontId="6" fillId="2" borderId="77" xfId="2" applyNumberFormat="1" applyFont="1" applyFill="1" applyBorder="1" applyAlignment="1">
      <alignment horizontal="center" vertical="center"/>
    </xf>
    <xf numFmtId="164" fontId="6" fillId="2" borderId="75" xfId="2" applyNumberFormat="1" applyFont="1" applyFill="1" applyBorder="1" applyAlignment="1">
      <alignment horizontal="center" vertical="center"/>
    </xf>
    <xf numFmtId="164" fontId="6" fillId="2" borderId="58" xfId="2" applyNumberFormat="1" applyFont="1" applyFill="1" applyBorder="1" applyAlignment="1">
      <alignment horizontal="center" vertical="center"/>
    </xf>
  </cellXfs>
  <cellStyles count="5">
    <cellStyle name="Comma" xfId="3" builtinId="3"/>
    <cellStyle name="Hyperlink" xfId="1" builtinId="8"/>
    <cellStyle name="Normal" xfId="0" builtinId="0"/>
    <cellStyle name="Normal_ENTBUDGT_CRBudget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FF99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22</xdr:row>
      <xdr:rowOff>19050</xdr:rowOff>
    </xdr:from>
    <xdr:to>
      <xdr:col>16</xdr:col>
      <xdr:colOff>600075</xdr:colOff>
      <xdr:row>26</xdr:row>
      <xdr:rowOff>1059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210050"/>
          <a:ext cx="58959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pp.chr.ucla.edu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sa.ucla.edu/RO/Fees/Public/public-fees?year=2022-2023&amp;term=Fall%20Quarter&amp;degree=Academic%20Doctorate" TargetMode="External"/><Relationship Id="rId1" Type="http://schemas.openxmlformats.org/officeDocument/2006/relationships/hyperlink" Target="https://grad.ucla.edu/gss/appm/gsr10stepscal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rm.ucla.edu/general-liability/general-liability-information" TargetMode="External"/><Relationship Id="rId4" Type="http://schemas.openxmlformats.org/officeDocument/2006/relationships/hyperlink" Target="https://www.ucop.edu/academic-personnel-programs/_files/2022/may-2022-postdoc-scales/t2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ce.ucla.edu/composite-benefit-rate-assessment" TargetMode="External"/><Relationship Id="rId3" Type="http://schemas.openxmlformats.org/officeDocument/2006/relationships/hyperlink" Target="https://www.finance.ucla.edu/composite-benefit-rate-assessment" TargetMode="External"/><Relationship Id="rId7" Type="http://schemas.openxmlformats.org/officeDocument/2006/relationships/hyperlink" Target="http://ora.research.ucla.edu/OCGA/Pages/Standard-Instit-Info/facilities-and-administrative.aspx" TargetMode="External"/><Relationship Id="rId2" Type="http://schemas.openxmlformats.org/officeDocument/2006/relationships/hyperlink" Target="http://ora.research.ucla.edu/OCGA/Pages/Standard-Instit-Info/facilities-and-administrative.aspx" TargetMode="External"/><Relationship Id="rId1" Type="http://schemas.openxmlformats.org/officeDocument/2006/relationships/hyperlink" Target="http://ora.research.ucla.edu/OCGA/Pages/Standard-Instit-Info/facilities-and-administrative.aspx" TargetMode="External"/><Relationship Id="rId6" Type="http://schemas.openxmlformats.org/officeDocument/2006/relationships/hyperlink" Target="https://www.finance.ucla.edu/composite-benefit-rate-assessment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ora.research.ucla.edu/OCGA/Pages/Standard-Instit-Info/facilities-and-administrative.aspx" TargetMode="External"/><Relationship Id="rId10" Type="http://schemas.openxmlformats.org/officeDocument/2006/relationships/hyperlink" Target="https://www.finance.ucla.edu/composite-benefit-rate-assessment" TargetMode="External"/><Relationship Id="rId4" Type="http://schemas.openxmlformats.org/officeDocument/2006/relationships/hyperlink" Target="https://www.finance.ucla.edu/composite-benefit-rate-assessment" TargetMode="External"/><Relationship Id="rId9" Type="http://schemas.openxmlformats.org/officeDocument/2006/relationships/hyperlink" Target="http://ora.research.ucla.edu/OCGA/Pages/Standard-Instit-Info/facilities-and-administrative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activeCell="S14" sqref="S14"/>
    </sheetView>
  </sheetViews>
  <sheetFormatPr baseColWidth="10" defaultColWidth="8.83203125" defaultRowHeight="15" x14ac:dyDescent="0.2"/>
  <cols>
    <col min="1" max="2" width="3.6640625" customWidth="1"/>
  </cols>
  <sheetData>
    <row r="1" spans="1:3" x14ac:dyDescent="0.2">
      <c r="A1" t="s">
        <v>63</v>
      </c>
    </row>
    <row r="3" spans="1:3" x14ac:dyDescent="0.2">
      <c r="A3" t="s">
        <v>66</v>
      </c>
    </row>
    <row r="4" spans="1:3" x14ac:dyDescent="0.2">
      <c r="A4" t="s">
        <v>86</v>
      </c>
    </row>
    <row r="6" spans="1:3" x14ac:dyDescent="0.2">
      <c r="A6" t="s">
        <v>67</v>
      </c>
    </row>
    <row r="7" spans="1:3" x14ac:dyDescent="0.2">
      <c r="B7" t="s">
        <v>68</v>
      </c>
    </row>
    <row r="8" spans="1:3" x14ac:dyDescent="0.2">
      <c r="A8" t="s">
        <v>75</v>
      </c>
    </row>
    <row r="9" spans="1:3" x14ac:dyDescent="0.2">
      <c r="B9" t="s">
        <v>69</v>
      </c>
    </row>
    <row r="10" spans="1:3" x14ac:dyDescent="0.2">
      <c r="B10" t="s">
        <v>70</v>
      </c>
    </row>
    <row r="11" spans="1:3" x14ac:dyDescent="0.2">
      <c r="B11" t="s">
        <v>71</v>
      </c>
    </row>
    <row r="12" spans="1:3" x14ac:dyDescent="0.2">
      <c r="B12" t="s">
        <v>72</v>
      </c>
    </row>
    <row r="13" spans="1:3" x14ac:dyDescent="0.2">
      <c r="C13" t="s">
        <v>73</v>
      </c>
    </row>
    <row r="14" spans="1:3" x14ac:dyDescent="0.2">
      <c r="C14" t="s">
        <v>65</v>
      </c>
    </row>
    <row r="15" spans="1:3" x14ac:dyDescent="0.2">
      <c r="C15" t="s">
        <v>98</v>
      </c>
    </row>
    <row r="16" spans="1:3" x14ac:dyDescent="0.2">
      <c r="B16" t="s">
        <v>74</v>
      </c>
    </row>
    <row r="17" spans="1:3" x14ac:dyDescent="0.2">
      <c r="A17" t="s">
        <v>76</v>
      </c>
    </row>
    <row r="18" spans="1:3" x14ac:dyDescent="0.2">
      <c r="B18" t="s">
        <v>87</v>
      </c>
    </row>
    <row r="20" spans="1:3" x14ac:dyDescent="0.2">
      <c r="A20" t="s">
        <v>92</v>
      </c>
    </row>
    <row r="21" spans="1:3" x14ac:dyDescent="0.2">
      <c r="C21" t="s">
        <v>93</v>
      </c>
    </row>
    <row r="22" spans="1:3" x14ac:dyDescent="0.2">
      <c r="C22" t="s">
        <v>94</v>
      </c>
    </row>
    <row r="23" spans="1:3" x14ac:dyDescent="0.2">
      <c r="C23" s="1"/>
    </row>
    <row r="24" spans="1:3" x14ac:dyDescent="0.2">
      <c r="A24" t="s">
        <v>82</v>
      </c>
    </row>
    <row r="25" spans="1:3" x14ac:dyDescent="0.2">
      <c r="C25" s="11" t="s">
        <v>84</v>
      </c>
    </row>
    <row r="26" spans="1:3" x14ac:dyDescent="0.2">
      <c r="C26" s="11" t="s">
        <v>85</v>
      </c>
    </row>
    <row r="27" spans="1:3" x14ac:dyDescent="0.2">
      <c r="C27" s="11" t="s">
        <v>83</v>
      </c>
    </row>
    <row r="28" spans="1:3" x14ac:dyDescent="0.2">
      <c r="C28" s="11" t="s">
        <v>91</v>
      </c>
    </row>
    <row r="31" spans="1:3" x14ac:dyDescent="0.2">
      <c r="A31" t="s">
        <v>100</v>
      </c>
    </row>
    <row r="32" spans="1:3" x14ac:dyDescent="0.2">
      <c r="A32" t="s">
        <v>103</v>
      </c>
    </row>
    <row r="33" spans="1:1" x14ac:dyDescent="0.2">
      <c r="A33" s="11" t="s">
        <v>99</v>
      </c>
    </row>
  </sheetData>
  <hyperlinks>
    <hyperlink ref="C26" r:id="rId1" display="GSR Salary Range" xr:uid="{00000000-0004-0000-0000-000000000000}"/>
    <hyperlink ref="C27" r:id="rId2" xr:uid="{00000000-0004-0000-0000-000001000000}"/>
    <hyperlink ref="C28" r:id="rId3" display="http://tpp.chr.ucla.edu/ " xr:uid="{00000000-0004-0000-0000-000002000000}"/>
    <hyperlink ref="C25" r:id="rId4" xr:uid="{00000000-0004-0000-0000-000003000000}"/>
    <hyperlink ref="A33" r:id="rId5" xr:uid="{00000000-0004-0000-0000-000004000000}"/>
  </hyperlinks>
  <pageMargins left="0.7" right="0.7" top="0.75" bottom="0.75" header="0.3" footer="0.3"/>
  <pageSetup scale="66" orientation="portrait" horizontalDpi="1200" verticalDpi="12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3"/>
  <sheetViews>
    <sheetView showGridLines="0" showZeros="0" zoomScaleNormal="100" workbookViewId="0">
      <selection activeCell="BB5" sqref="BB5:BB15"/>
    </sheetView>
  </sheetViews>
  <sheetFormatPr baseColWidth="10" defaultColWidth="8.83203125" defaultRowHeight="15" x14ac:dyDescent="0.2"/>
  <cols>
    <col min="1" max="1" width="20.6640625" customWidth="1"/>
    <col min="2" max="2" width="11.6640625" customWidth="1"/>
    <col min="3" max="3" width="8.33203125" customWidth="1"/>
    <col min="4" max="4" width="11.5" bestFit="1" customWidth="1"/>
    <col min="5" max="7" width="9.6640625" customWidth="1"/>
    <col min="8" max="8" width="11.5" customWidth="1"/>
    <col min="9" max="9" width="1.33203125" customWidth="1"/>
    <col min="10" max="10" width="5.6640625" customWidth="1"/>
    <col min="11" max="11" width="1.33203125" customWidth="1"/>
    <col min="12" max="12" width="20.6640625" customWidth="1"/>
    <col min="13" max="13" width="11.6640625" customWidth="1"/>
    <col min="14" max="14" width="8.33203125" customWidth="1"/>
    <col min="15" max="15" width="11.5" bestFit="1" customWidth="1"/>
    <col min="16" max="18" width="9.6640625" customWidth="1"/>
    <col min="19" max="19" width="11.83203125" customWidth="1"/>
    <col min="20" max="20" width="1.33203125" customWidth="1"/>
    <col min="21" max="21" width="5.6640625" customWidth="1"/>
    <col min="22" max="22" width="1.33203125" customWidth="1"/>
    <col min="23" max="23" width="20.6640625" customWidth="1"/>
    <col min="24" max="24" width="11.6640625" customWidth="1"/>
    <col min="25" max="25" width="8.33203125" customWidth="1"/>
    <col min="26" max="26" width="11.5" bestFit="1" customWidth="1"/>
    <col min="27" max="29" width="9.6640625" customWidth="1"/>
    <col min="30" max="30" width="11.5" customWidth="1"/>
    <col min="31" max="31" width="1.33203125" customWidth="1"/>
    <col min="32" max="32" width="5.6640625" customWidth="1"/>
    <col min="33" max="33" width="1.33203125" customWidth="1"/>
    <col min="34" max="34" width="20.6640625" customWidth="1"/>
    <col min="35" max="35" width="11.6640625" customWidth="1"/>
    <col min="36" max="36" width="8.33203125" customWidth="1"/>
    <col min="37" max="37" width="11.5" bestFit="1" customWidth="1"/>
    <col min="38" max="40" width="9.6640625" customWidth="1"/>
    <col min="41" max="41" width="11.6640625" customWidth="1"/>
    <col min="42" max="42" width="1.33203125" customWidth="1"/>
    <col min="43" max="43" width="5.6640625" customWidth="1"/>
    <col min="44" max="44" width="1.33203125" customWidth="1"/>
    <col min="45" max="45" width="20.6640625" customWidth="1"/>
    <col min="46" max="46" width="11.6640625" customWidth="1"/>
    <col min="47" max="47" width="8.33203125" customWidth="1"/>
    <col min="48" max="48" width="11.5" bestFit="1" customWidth="1"/>
    <col min="49" max="51" width="9.6640625" customWidth="1"/>
    <col min="52" max="52" width="11.5" customWidth="1"/>
    <col min="53" max="53" width="1.33203125" customWidth="1"/>
    <col min="54" max="54" width="5.6640625" customWidth="1"/>
    <col min="56" max="56" width="11.6640625" customWidth="1"/>
  </cols>
  <sheetData>
    <row r="1" spans="1:56" x14ac:dyDescent="0.2">
      <c r="A1" t="s">
        <v>0</v>
      </c>
      <c r="F1" t="s">
        <v>102</v>
      </c>
      <c r="G1" s="1" t="s">
        <v>101</v>
      </c>
    </row>
    <row r="2" spans="1:56" ht="16" thickBot="1" x14ac:dyDescent="0.25">
      <c r="A2" t="s">
        <v>1</v>
      </c>
      <c r="B2" t="s">
        <v>2</v>
      </c>
      <c r="C2" s="30">
        <v>45748</v>
      </c>
      <c r="D2" t="s">
        <v>3</v>
      </c>
      <c r="E2" s="31">
        <v>46112</v>
      </c>
      <c r="L2" t="s">
        <v>38</v>
      </c>
      <c r="M2" t="s">
        <v>2</v>
      </c>
      <c r="N2" s="32">
        <f>EDATE(C2,12)</f>
        <v>46113</v>
      </c>
      <c r="O2" t="s">
        <v>3</v>
      </c>
      <c r="P2" s="32">
        <f>EDATE(E2,12)</f>
        <v>46477</v>
      </c>
      <c r="W2" t="s">
        <v>39</v>
      </c>
      <c r="X2" t="s">
        <v>2</v>
      </c>
      <c r="Y2" s="32">
        <f>EDATE(N2,12)</f>
        <v>46478</v>
      </c>
      <c r="Z2" t="s">
        <v>3</v>
      </c>
      <c r="AA2" s="32">
        <f>EDATE(P2,12)</f>
        <v>46843</v>
      </c>
      <c r="AH2" t="s">
        <v>40</v>
      </c>
      <c r="AI2" t="s">
        <v>2</v>
      </c>
      <c r="AJ2" s="32">
        <f>EDATE(Y2,12)</f>
        <v>46844</v>
      </c>
      <c r="AK2" t="s">
        <v>3</v>
      </c>
      <c r="AL2" s="32">
        <f>EDATE(AA2,12)</f>
        <v>47208</v>
      </c>
      <c r="AS2" t="s">
        <v>41</v>
      </c>
      <c r="AT2" t="s">
        <v>2</v>
      </c>
      <c r="AU2" s="32">
        <f>EDATE(AJ2,12)</f>
        <v>47209</v>
      </c>
      <c r="AV2" t="s">
        <v>3</v>
      </c>
      <c r="AW2" s="32">
        <f>EDATE(AL2,12)</f>
        <v>47573</v>
      </c>
    </row>
    <row r="3" spans="1:56" x14ac:dyDescent="0.2">
      <c r="A3" s="4" t="s">
        <v>17</v>
      </c>
      <c r="L3" s="4" t="s">
        <v>17</v>
      </c>
      <c r="W3" s="4" t="s">
        <v>17</v>
      </c>
      <c r="AH3" s="4" t="s">
        <v>17</v>
      </c>
      <c r="AS3" s="4" t="s">
        <v>17</v>
      </c>
    </row>
    <row r="4" spans="1:56" ht="30" customHeight="1" x14ac:dyDescent="0.2">
      <c r="A4" s="2" t="s">
        <v>4</v>
      </c>
      <c r="B4" s="2" t="s">
        <v>5</v>
      </c>
      <c r="C4" s="3" t="s">
        <v>16</v>
      </c>
      <c r="D4" s="3" t="s">
        <v>6</v>
      </c>
      <c r="E4" s="3" t="s">
        <v>7</v>
      </c>
      <c r="F4" s="3" t="s">
        <v>36</v>
      </c>
      <c r="G4" s="3" t="s">
        <v>8</v>
      </c>
      <c r="H4" s="3" t="s">
        <v>37</v>
      </c>
      <c r="J4" s="33" t="s">
        <v>64</v>
      </c>
      <c r="L4" s="2" t="s">
        <v>4</v>
      </c>
      <c r="M4" s="2" t="s">
        <v>5</v>
      </c>
      <c r="N4" s="3" t="s">
        <v>16</v>
      </c>
      <c r="O4" s="3" t="s">
        <v>6</v>
      </c>
      <c r="P4" s="3" t="s">
        <v>7</v>
      </c>
      <c r="Q4" s="3" t="s">
        <v>36</v>
      </c>
      <c r="R4" s="3" t="s">
        <v>8</v>
      </c>
      <c r="S4" s="3" t="s">
        <v>37</v>
      </c>
      <c r="U4" s="33" t="s">
        <v>64</v>
      </c>
      <c r="W4" s="2" t="s">
        <v>4</v>
      </c>
      <c r="X4" s="2" t="s">
        <v>5</v>
      </c>
      <c r="Y4" s="3" t="s">
        <v>16</v>
      </c>
      <c r="Z4" s="3" t="s">
        <v>6</v>
      </c>
      <c r="AA4" s="3" t="s">
        <v>7</v>
      </c>
      <c r="AB4" s="3" t="s">
        <v>36</v>
      </c>
      <c r="AC4" s="3" t="s">
        <v>8</v>
      </c>
      <c r="AD4" s="3" t="s">
        <v>37</v>
      </c>
      <c r="AF4" s="33" t="s">
        <v>64</v>
      </c>
      <c r="AH4" s="2" t="s">
        <v>4</v>
      </c>
      <c r="AI4" s="2" t="s">
        <v>5</v>
      </c>
      <c r="AJ4" s="3" t="s">
        <v>16</v>
      </c>
      <c r="AK4" s="3" t="s">
        <v>6</v>
      </c>
      <c r="AL4" s="3" t="s">
        <v>7</v>
      </c>
      <c r="AM4" s="3" t="s">
        <v>36</v>
      </c>
      <c r="AN4" s="3" t="s">
        <v>8</v>
      </c>
      <c r="AO4" s="3" t="s">
        <v>37</v>
      </c>
      <c r="AQ4" s="33" t="s">
        <v>64</v>
      </c>
      <c r="AS4" s="2" t="s">
        <v>4</v>
      </c>
      <c r="AT4" s="2" t="s">
        <v>5</v>
      </c>
      <c r="AU4" s="3" t="s">
        <v>16</v>
      </c>
      <c r="AV4" s="3" t="s">
        <v>6</v>
      </c>
      <c r="AW4" s="3" t="s">
        <v>7</v>
      </c>
      <c r="AX4" s="3" t="s">
        <v>36</v>
      </c>
      <c r="AY4" s="3" t="s">
        <v>8</v>
      </c>
      <c r="AZ4" s="3" t="s">
        <v>37</v>
      </c>
      <c r="BB4" s="33" t="s">
        <v>64</v>
      </c>
      <c r="BD4" s="3" t="s">
        <v>89</v>
      </c>
    </row>
    <row r="5" spans="1:56" ht="17.25" customHeight="1" x14ac:dyDescent="0.2">
      <c r="A5" s="12"/>
      <c r="B5" s="12" t="s">
        <v>9</v>
      </c>
      <c r="C5" s="67"/>
      <c r="D5" s="10">
        <f>C5*12</f>
        <v>0</v>
      </c>
      <c r="E5" s="52"/>
      <c r="F5" s="38">
        <f>E5*C5</f>
        <v>0</v>
      </c>
      <c r="G5" s="38">
        <f>F5*J5</f>
        <v>0</v>
      </c>
      <c r="H5" s="38">
        <f>SUM(F5:G5)</f>
        <v>0</v>
      </c>
      <c r="J5" s="124">
        <v>0.32400000000000001</v>
      </c>
      <c r="L5" s="12"/>
      <c r="M5" s="12" t="s">
        <v>9</v>
      </c>
      <c r="N5" s="67"/>
      <c r="O5" s="10">
        <f>N5*12</f>
        <v>0</v>
      </c>
      <c r="P5" s="52"/>
      <c r="Q5" s="38">
        <f>P5*N5</f>
        <v>0</v>
      </c>
      <c r="R5" s="38">
        <f>Q5*U5</f>
        <v>0</v>
      </c>
      <c r="S5" s="38">
        <f>SUM(Q5:R5)</f>
        <v>0</v>
      </c>
      <c r="U5" s="124">
        <f>J5</f>
        <v>0.32400000000000001</v>
      </c>
      <c r="W5" s="12"/>
      <c r="X5" s="12" t="s">
        <v>9</v>
      </c>
      <c r="Y5" s="67"/>
      <c r="Z5" s="10">
        <f>Y5*12</f>
        <v>0</v>
      </c>
      <c r="AA5" s="52"/>
      <c r="AB5" s="38">
        <f>AA5*Y5</f>
        <v>0</v>
      </c>
      <c r="AC5" s="38">
        <f>AB5*AF5</f>
        <v>0</v>
      </c>
      <c r="AD5" s="38">
        <f>SUM(AB5:AC5)</f>
        <v>0</v>
      </c>
      <c r="AF5" s="124">
        <f>U5</f>
        <v>0.32400000000000001</v>
      </c>
      <c r="AH5" s="12"/>
      <c r="AI5" s="12" t="s">
        <v>9</v>
      </c>
      <c r="AJ5" s="67"/>
      <c r="AK5" s="10">
        <f>AJ5*12</f>
        <v>0</v>
      </c>
      <c r="AL5" s="52"/>
      <c r="AM5" s="38">
        <f>AL5*AJ5</f>
        <v>0</v>
      </c>
      <c r="AN5" s="38">
        <f>AM5*AQ5</f>
        <v>0</v>
      </c>
      <c r="AO5" s="38">
        <f>SUM(AM5:AN5)</f>
        <v>0</v>
      </c>
      <c r="AQ5" s="124">
        <f>AF5</f>
        <v>0.32400000000000001</v>
      </c>
      <c r="AS5" s="12"/>
      <c r="AT5" s="12" t="s">
        <v>9</v>
      </c>
      <c r="AU5" s="67"/>
      <c r="AV5" s="10">
        <f>AU5*12</f>
        <v>0</v>
      </c>
      <c r="AW5" s="52"/>
      <c r="AX5" s="38">
        <f>AW5*AU5</f>
        <v>0</v>
      </c>
      <c r="AY5" s="38">
        <f>AX5*BB5</f>
        <v>0</v>
      </c>
      <c r="AZ5" s="38">
        <f>SUM(AX5:AY5)</f>
        <v>0</v>
      </c>
      <c r="BB5" s="124">
        <f>AQ5</f>
        <v>0.32400000000000001</v>
      </c>
      <c r="BD5" s="62">
        <f t="shared" ref="BD5:BD9" si="0">AZ5+AO5+AD5+S5+H5</f>
        <v>0</v>
      </c>
    </row>
    <row r="6" spans="1:56" ht="17.25" customHeight="1" x14ac:dyDescent="0.2">
      <c r="A6" s="12"/>
      <c r="B6" s="12" t="s">
        <v>10</v>
      </c>
      <c r="C6" s="67"/>
      <c r="D6" s="10">
        <f>C6*12</f>
        <v>0</v>
      </c>
      <c r="E6" s="52"/>
      <c r="F6" s="38">
        <f>E6*C6</f>
        <v>0</v>
      </c>
      <c r="G6" s="38">
        <f>F6*J6</f>
        <v>0</v>
      </c>
      <c r="H6" s="38">
        <f>SUM(F6:G6)</f>
        <v>0</v>
      </c>
      <c r="J6" s="124">
        <v>0.32400000000000001</v>
      </c>
      <c r="L6" s="12"/>
      <c r="M6" s="12" t="s">
        <v>10</v>
      </c>
      <c r="N6" s="67"/>
      <c r="O6" s="10">
        <f>N6*12</f>
        <v>0</v>
      </c>
      <c r="P6" s="52"/>
      <c r="Q6" s="38">
        <f>P6*N6</f>
        <v>0</v>
      </c>
      <c r="R6" s="38">
        <f>Q6*U6</f>
        <v>0</v>
      </c>
      <c r="S6" s="38">
        <f>SUM(Q6:R6)</f>
        <v>0</v>
      </c>
      <c r="U6" s="124">
        <f t="shared" ref="U6:U9" si="1">J6</f>
        <v>0.32400000000000001</v>
      </c>
      <c r="W6" s="12"/>
      <c r="X6" s="12" t="s">
        <v>10</v>
      </c>
      <c r="Y6" s="67"/>
      <c r="Z6" s="10">
        <f>Y6*12</f>
        <v>0</v>
      </c>
      <c r="AA6" s="52"/>
      <c r="AB6" s="38">
        <f>AA6*Y6</f>
        <v>0</v>
      </c>
      <c r="AC6" s="38">
        <f>AB6*AF6</f>
        <v>0</v>
      </c>
      <c r="AD6" s="38">
        <f>SUM(AB6:AC6)</f>
        <v>0</v>
      </c>
      <c r="AF6" s="124">
        <f t="shared" ref="AF6:AF9" si="2">U6</f>
        <v>0.32400000000000001</v>
      </c>
      <c r="AH6" s="12"/>
      <c r="AI6" s="12" t="s">
        <v>10</v>
      </c>
      <c r="AJ6" s="67"/>
      <c r="AK6" s="10">
        <f>AJ6*12</f>
        <v>0</v>
      </c>
      <c r="AL6" s="52"/>
      <c r="AM6" s="38">
        <f>AL6*AJ6</f>
        <v>0</v>
      </c>
      <c r="AN6" s="38">
        <f>AM6*AQ6</f>
        <v>0</v>
      </c>
      <c r="AO6" s="38">
        <f>SUM(AM6:AN6)</f>
        <v>0</v>
      </c>
      <c r="AQ6" s="124">
        <f t="shared" ref="AQ6:AQ9" si="3">AF6</f>
        <v>0.32400000000000001</v>
      </c>
      <c r="AS6" s="12"/>
      <c r="AT6" s="12" t="s">
        <v>10</v>
      </c>
      <c r="AU6" s="67"/>
      <c r="AV6" s="10">
        <f>AU6*12</f>
        <v>0</v>
      </c>
      <c r="AW6" s="52"/>
      <c r="AX6" s="38">
        <f>AW6*AU6</f>
        <v>0</v>
      </c>
      <c r="AY6" s="38">
        <f>AX6*BB6</f>
        <v>0</v>
      </c>
      <c r="AZ6" s="38">
        <f>SUM(AX6:AY6)</f>
        <v>0</v>
      </c>
      <c r="BB6" s="124">
        <f t="shared" ref="BB6:BB9" si="4">AQ6</f>
        <v>0.32400000000000001</v>
      </c>
      <c r="BD6" s="62">
        <f t="shared" si="0"/>
        <v>0</v>
      </c>
    </row>
    <row r="7" spans="1:56" ht="17.25" customHeight="1" x14ac:dyDescent="0.2">
      <c r="A7" s="12"/>
      <c r="B7" s="12" t="s">
        <v>10</v>
      </c>
      <c r="C7" s="67"/>
      <c r="D7" s="10">
        <f>C7*12</f>
        <v>0</v>
      </c>
      <c r="E7" s="52"/>
      <c r="F7" s="38">
        <f t="shared" ref="F7:F8" si="5">E7*C7</f>
        <v>0</v>
      </c>
      <c r="G7" s="38">
        <f t="shared" ref="G7:G8" si="6">F7*J7</f>
        <v>0</v>
      </c>
      <c r="H7" s="38">
        <f t="shared" ref="H7:H8" si="7">SUM(F7:G7)</f>
        <v>0</v>
      </c>
      <c r="J7" s="124">
        <v>0.45600000000000002</v>
      </c>
      <c r="L7" s="12"/>
      <c r="M7" s="12" t="s">
        <v>10</v>
      </c>
      <c r="N7" s="67"/>
      <c r="O7" s="10">
        <f>N7*12</f>
        <v>0</v>
      </c>
      <c r="P7" s="52"/>
      <c r="Q7" s="38">
        <f t="shared" ref="Q7:Q8" si="8">P7*N7</f>
        <v>0</v>
      </c>
      <c r="R7" s="38">
        <f t="shared" ref="R7:R8" si="9">Q7*U7</f>
        <v>0</v>
      </c>
      <c r="S7" s="38">
        <f t="shared" ref="S7:S8" si="10">SUM(Q7:R7)</f>
        <v>0</v>
      </c>
      <c r="U7" s="124">
        <f t="shared" si="1"/>
        <v>0.45600000000000002</v>
      </c>
      <c r="W7" s="12"/>
      <c r="X7" s="12" t="s">
        <v>10</v>
      </c>
      <c r="Y7" s="67"/>
      <c r="Z7" s="10">
        <f>Y7*12</f>
        <v>0</v>
      </c>
      <c r="AA7" s="52"/>
      <c r="AB7" s="38">
        <f t="shared" ref="AB7:AB8" si="11">AA7*Y7</f>
        <v>0</v>
      </c>
      <c r="AC7" s="38">
        <f t="shared" ref="AC7:AC8" si="12">AB7*AF7</f>
        <v>0</v>
      </c>
      <c r="AD7" s="38">
        <f t="shared" ref="AD7:AD8" si="13">SUM(AB7:AC7)</f>
        <v>0</v>
      </c>
      <c r="AF7" s="124">
        <f t="shared" si="2"/>
        <v>0.45600000000000002</v>
      </c>
      <c r="AH7" s="12"/>
      <c r="AI7" s="12" t="s">
        <v>10</v>
      </c>
      <c r="AJ7" s="67"/>
      <c r="AK7" s="10">
        <f>AJ7*12</f>
        <v>0</v>
      </c>
      <c r="AL7" s="52"/>
      <c r="AM7" s="38">
        <f t="shared" ref="AM7:AM8" si="14">AL7*AJ7</f>
        <v>0</v>
      </c>
      <c r="AN7" s="38">
        <f t="shared" ref="AN7:AN8" si="15">AM7*AQ7</f>
        <v>0</v>
      </c>
      <c r="AO7" s="38">
        <f t="shared" ref="AO7:AO8" si="16">SUM(AM7:AN7)</f>
        <v>0</v>
      </c>
      <c r="AQ7" s="124">
        <f t="shared" si="3"/>
        <v>0.45600000000000002</v>
      </c>
      <c r="AS7" s="12"/>
      <c r="AT7" s="12" t="s">
        <v>10</v>
      </c>
      <c r="AU7" s="67"/>
      <c r="AV7" s="10">
        <f>AU7*12</f>
        <v>0</v>
      </c>
      <c r="AW7" s="52"/>
      <c r="AX7" s="38">
        <f t="shared" ref="AX7:AX8" si="17">AW7*AU7</f>
        <v>0</v>
      </c>
      <c r="AY7" s="38">
        <f t="shared" ref="AY7:AY8" si="18">AX7*BB7</f>
        <v>0</v>
      </c>
      <c r="AZ7" s="38">
        <f t="shared" ref="AZ7:AZ8" si="19">SUM(AX7:AY7)</f>
        <v>0</v>
      </c>
      <c r="BB7" s="124">
        <f t="shared" si="4"/>
        <v>0.45600000000000002</v>
      </c>
      <c r="BD7" s="62">
        <f t="shared" si="0"/>
        <v>0</v>
      </c>
    </row>
    <row r="8" spans="1:56" ht="17.25" customHeight="1" x14ac:dyDescent="0.2">
      <c r="A8" s="12"/>
      <c r="B8" s="12" t="s">
        <v>10</v>
      </c>
      <c r="C8" s="67"/>
      <c r="D8" s="10">
        <f>C8*12</f>
        <v>0</v>
      </c>
      <c r="E8" s="52"/>
      <c r="F8" s="38">
        <f t="shared" si="5"/>
        <v>0</v>
      </c>
      <c r="G8" s="38">
        <f t="shared" si="6"/>
        <v>0</v>
      </c>
      <c r="H8" s="38">
        <f t="shared" si="7"/>
        <v>0</v>
      </c>
      <c r="J8" s="124">
        <v>0.45600000000000002</v>
      </c>
      <c r="L8" s="12"/>
      <c r="M8" s="12" t="s">
        <v>10</v>
      </c>
      <c r="N8" s="67"/>
      <c r="O8" s="10">
        <f>N8*12</f>
        <v>0</v>
      </c>
      <c r="P8" s="52"/>
      <c r="Q8" s="38">
        <f t="shared" si="8"/>
        <v>0</v>
      </c>
      <c r="R8" s="38">
        <f t="shared" si="9"/>
        <v>0</v>
      </c>
      <c r="S8" s="38">
        <f t="shared" si="10"/>
        <v>0</v>
      </c>
      <c r="U8" s="124">
        <f t="shared" si="1"/>
        <v>0.45600000000000002</v>
      </c>
      <c r="W8" s="12"/>
      <c r="X8" s="12" t="s">
        <v>10</v>
      </c>
      <c r="Y8" s="67"/>
      <c r="Z8" s="10">
        <f>Y8*12</f>
        <v>0</v>
      </c>
      <c r="AA8" s="52"/>
      <c r="AB8" s="38">
        <f t="shared" si="11"/>
        <v>0</v>
      </c>
      <c r="AC8" s="38">
        <f t="shared" si="12"/>
        <v>0</v>
      </c>
      <c r="AD8" s="38">
        <f t="shared" si="13"/>
        <v>0</v>
      </c>
      <c r="AF8" s="124">
        <f t="shared" si="2"/>
        <v>0.45600000000000002</v>
      </c>
      <c r="AH8" s="12"/>
      <c r="AI8" s="12" t="s">
        <v>10</v>
      </c>
      <c r="AJ8" s="67"/>
      <c r="AK8" s="10">
        <f>AJ8*12</f>
        <v>0</v>
      </c>
      <c r="AL8" s="52"/>
      <c r="AM8" s="38">
        <f t="shared" si="14"/>
        <v>0</v>
      </c>
      <c r="AN8" s="38">
        <f t="shared" si="15"/>
        <v>0</v>
      </c>
      <c r="AO8" s="38">
        <f t="shared" si="16"/>
        <v>0</v>
      </c>
      <c r="AQ8" s="124">
        <f t="shared" si="3"/>
        <v>0.45600000000000002</v>
      </c>
      <c r="AS8" s="12"/>
      <c r="AT8" s="12" t="s">
        <v>10</v>
      </c>
      <c r="AU8" s="67"/>
      <c r="AV8" s="10">
        <f>AU8*12</f>
        <v>0</v>
      </c>
      <c r="AW8" s="52"/>
      <c r="AX8" s="38">
        <f t="shared" si="17"/>
        <v>0</v>
      </c>
      <c r="AY8" s="38">
        <f t="shared" si="18"/>
        <v>0</v>
      </c>
      <c r="AZ8" s="38">
        <f t="shared" si="19"/>
        <v>0</v>
      </c>
      <c r="BB8" s="124">
        <f t="shared" si="4"/>
        <v>0.45600000000000002</v>
      </c>
      <c r="BD8" s="62">
        <f t="shared" si="0"/>
        <v>0</v>
      </c>
    </row>
    <row r="9" spans="1:56" ht="17.25" customHeight="1" thickBot="1" x14ac:dyDescent="0.25">
      <c r="A9" s="12"/>
      <c r="B9" s="12" t="s">
        <v>10</v>
      </c>
      <c r="C9" s="67"/>
      <c r="D9" s="10">
        <f>C9*12</f>
        <v>0</v>
      </c>
      <c r="E9" s="52"/>
      <c r="F9" s="38">
        <f>E9*C9</f>
        <v>0</v>
      </c>
      <c r="G9" s="38">
        <f>F9*J9</f>
        <v>0</v>
      </c>
      <c r="H9" s="38">
        <f>SUM(F9:G9)</f>
        <v>0</v>
      </c>
      <c r="J9" s="124">
        <v>0.45600000000000002</v>
      </c>
      <c r="L9" s="12"/>
      <c r="M9" s="12" t="s">
        <v>10</v>
      </c>
      <c r="N9" s="67"/>
      <c r="O9" s="10">
        <f>N9*12</f>
        <v>0</v>
      </c>
      <c r="P9" s="52"/>
      <c r="Q9" s="38">
        <f>P9*N9</f>
        <v>0</v>
      </c>
      <c r="R9" s="38">
        <f>Q9*U9</f>
        <v>0</v>
      </c>
      <c r="S9" s="38">
        <f>SUM(Q9:R9)</f>
        <v>0</v>
      </c>
      <c r="U9" s="124">
        <f t="shared" si="1"/>
        <v>0.45600000000000002</v>
      </c>
      <c r="W9" s="12"/>
      <c r="X9" s="12" t="s">
        <v>10</v>
      </c>
      <c r="Y9" s="67"/>
      <c r="Z9" s="10">
        <f>Y9*12</f>
        <v>0</v>
      </c>
      <c r="AA9" s="52"/>
      <c r="AB9" s="38">
        <f>AA9*Y9</f>
        <v>0</v>
      </c>
      <c r="AC9" s="38">
        <f>AB9*AF9</f>
        <v>0</v>
      </c>
      <c r="AD9" s="38">
        <f>SUM(AB9:AC9)</f>
        <v>0</v>
      </c>
      <c r="AF9" s="124">
        <f t="shared" si="2"/>
        <v>0.45600000000000002</v>
      </c>
      <c r="AH9" s="12"/>
      <c r="AI9" s="12" t="s">
        <v>10</v>
      </c>
      <c r="AJ9" s="67"/>
      <c r="AK9" s="10">
        <f>AJ9*12</f>
        <v>0</v>
      </c>
      <c r="AL9" s="52"/>
      <c r="AM9" s="38">
        <f>AL9*AJ9</f>
        <v>0</v>
      </c>
      <c r="AN9" s="38">
        <f>AM9*AQ9</f>
        <v>0</v>
      </c>
      <c r="AO9" s="38">
        <f>SUM(AM9:AN9)</f>
        <v>0</v>
      </c>
      <c r="AQ9" s="124">
        <f t="shared" si="3"/>
        <v>0.45600000000000002</v>
      </c>
      <c r="AS9" s="12"/>
      <c r="AT9" s="12" t="s">
        <v>10</v>
      </c>
      <c r="AU9" s="67"/>
      <c r="AV9" s="10">
        <f>AU9*12</f>
        <v>0</v>
      </c>
      <c r="AW9" s="52"/>
      <c r="AX9" s="38">
        <f>AW9*AU9</f>
        <v>0</v>
      </c>
      <c r="AY9" s="38">
        <f>AX9*BB9</f>
        <v>0</v>
      </c>
      <c r="AZ9" s="38">
        <f>SUM(AX9:AY9)</f>
        <v>0</v>
      </c>
      <c r="BB9" s="124">
        <f t="shared" si="4"/>
        <v>0.45600000000000002</v>
      </c>
      <c r="BD9" s="63">
        <f t="shared" si="0"/>
        <v>0</v>
      </c>
    </row>
    <row r="10" spans="1:56" ht="16" thickBot="1" x14ac:dyDescent="0.25">
      <c r="A10" s="125" t="s">
        <v>19</v>
      </c>
      <c r="B10" s="126"/>
      <c r="C10" s="126"/>
      <c r="D10" s="126"/>
      <c r="E10" s="127"/>
      <c r="F10" s="39">
        <f>SUM(F5:F9)</f>
        <v>0</v>
      </c>
      <c r="G10" s="39">
        <f t="shared" ref="G10:H10" si="20">SUM(G5:G9)</f>
        <v>0</v>
      </c>
      <c r="H10" s="39">
        <f t="shared" si="20"/>
        <v>0</v>
      </c>
      <c r="J10" s="124"/>
      <c r="L10" s="125" t="s">
        <v>19</v>
      </c>
      <c r="M10" s="126"/>
      <c r="N10" s="126"/>
      <c r="O10" s="126"/>
      <c r="P10" s="127"/>
      <c r="Q10" s="39">
        <f>SUM(Q5:Q9)</f>
        <v>0</v>
      </c>
      <c r="R10" s="39">
        <f>SUM(R5:R9)</f>
        <v>0</v>
      </c>
      <c r="S10" s="39">
        <f>SUM(S5:S9)</f>
        <v>0</v>
      </c>
      <c r="U10" s="124"/>
      <c r="W10" s="125" t="s">
        <v>19</v>
      </c>
      <c r="X10" s="126"/>
      <c r="Y10" s="126"/>
      <c r="Z10" s="126"/>
      <c r="AA10" s="127"/>
      <c r="AB10" s="39">
        <f>SUM(AB5:AB9)</f>
        <v>0</v>
      </c>
      <c r="AC10" s="39">
        <f>SUM(AC5:AC9)</f>
        <v>0</v>
      </c>
      <c r="AD10" s="39">
        <f>SUM(AD5:AD9)</f>
        <v>0</v>
      </c>
      <c r="AF10" s="124"/>
      <c r="AH10" s="125" t="s">
        <v>19</v>
      </c>
      <c r="AI10" s="126"/>
      <c r="AJ10" s="126"/>
      <c r="AK10" s="126"/>
      <c r="AL10" s="127"/>
      <c r="AM10" s="39">
        <f>SUM(AM5:AM9)</f>
        <v>0</v>
      </c>
      <c r="AN10" s="39">
        <f>SUM(AN5:AN9)</f>
        <v>0</v>
      </c>
      <c r="AO10" s="39">
        <f>SUM(AO5:AO9)</f>
        <v>0</v>
      </c>
      <c r="AQ10" s="124"/>
      <c r="AS10" s="125" t="s">
        <v>19</v>
      </c>
      <c r="AT10" s="126"/>
      <c r="AU10" s="126"/>
      <c r="AV10" s="126"/>
      <c r="AW10" s="127"/>
      <c r="AX10" s="39">
        <f>SUM(AX5:AX9)</f>
        <v>0</v>
      </c>
      <c r="AY10" s="39">
        <f>SUM(AY5:AY9)</f>
        <v>0</v>
      </c>
      <c r="AZ10" s="39">
        <f>SUM(AZ5:AZ9)</f>
        <v>0</v>
      </c>
      <c r="BB10" s="124"/>
      <c r="BD10" s="65">
        <f>AZ10+AO10+AD10+S10+H10</f>
        <v>0</v>
      </c>
    </row>
    <row r="11" spans="1:56" ht="27" customHeight="1" x14ac:dyDescent="0.2">
      <c r="A11" s="12"/>
      <c r="B11" s="28" t="s">
        <v>11</v>
      </c>
      <c r="C11" s="67"/>
      <c r="D11" s="10">
        <f>C11*12</f>
        <v>0</v>
      </c>
      <c r="E11" s="52"/>
      <c r="F11" s="38">
        <f>E11*C11</f>
        <v>0</v>
      </c>
      <c r="G11" s="38">
        <f>F11*J11</f>
        <v>0</v>
      </c>
      <c r="H11" s="38">
        <f>SUM(F11:G11)</f>
        <v>0</v>
      </c>
      <c r="J11" s="124">
        <v>0.45600000000000002</v>
      </c>
      <c r="L11" s="12"/>
      <c r="M11" s="28" t="s">
        <v>11</v>
      </c>
      <c r="N11" s="67"/>
      <c r="O11" s="10">
        <f>N11*12</f>
        <v>0</v>
      </c>
      <c r="P11" s="52"/>
      <c r="Q11" s="38">
        <f t="shared" ref="Q11:Q15" si="21">P11*N11</f>
        <v>0</v>
      </c>
      <c r="R11" s="38">
        <f t="shared" ref="R11:R15" si="22">Q11*U11</f>
        <v>0</v>
      </c>
      <c r="S11" s="38">
        <f t="shared" ref="S11:S15" si="23">SUM(Q11:R11)</f>
        <v>0</v>
      </c>
      <c r="U11" s="124">
        <f>J11</f>
        <v>0.45600000000000002</v>
      </c>
      <c r="W11" s="12"/>
      <c r="X11" s="28" t="s">
        <v>11</v>
      </c>
      <c r="Y11" s="67"/>
      <c r="Z11" s="10">
        <f>Y11*12</f>
        <v>0</v>
      </c>
      <c r="AA11" s="52"/>
      <c r="AB11" s="38">
        <f t="shared" ref="AB11:AB15" si="24">AA11*Y11</f>
        <v>0</v>
      </c>
      <c r="AC11" s="38">
        <f t="shared" ref="AC11:AC15" si="25">AB11*AF11</f>
        <v>0</v>
      </c>
      <c r="AD11" s="38">
        <f t="shared" ref="AD11:AD15" si="26">SUM(AB11:AC11)</f>
        <v>0</v>
      </c>
      <c r="AF11" s="124">
        <f>U11</f>
        <v>0.45600000000000002</v>
      </c>
      <c r="AH11" s="12"/>
      <c r="AI11" s="28" t="s">
        <v>11</v>
      </c>
      <c r="AJ11" s="67"/>
      <c r="AK11" s="10">
        <f>AJ11*12</f>
        <v>0</v>
      </c>
      <c r="AL11" s="52"/>
      <c r="AM11" s="38">
        <f t="shared" ref="AM11:AM15" si="27">AL11*AJ11</f>
        <v>0</v>
      </c>
      <c r="AN11" s="38">
        <f t="shared" ref="AN11:AN15" si="28">AM11*AQ11</f>
        <v>0</v>
      </c>
      <c r="AO11" s="38">
        <f t="shared" ref="AO11:AO15" si="29">SUM(AM11:AN11)</f>
        <v>0</v>
      </c>
      <c r="AQ11" s="124">
        <f>AF11</f>
        <v>0.45600000000000002</v>
      </c>
      <c r="AS11" s="12"/>
      <c r="AT11" s="28" t="s">
        <v>11</v>
      </c>
      <c r="AU11" s="67"/>
      <c r="AV11" s="10">
        <f>AU11*12</f>
        <v>0</v>
      </c>
      <c r="AW11" s="52"/>
      <c r="AX11" s="38">
        <f t="shared" ref="AX11:AX15" si="30">AW11*AU11</f>
        <v>0</v>
      </c>
      <c r="AY11" s="38">
        <f t="shared" ref="AY11:AY15" si="31">AX11*BB11</f>
        <v>0</v>
      </c>
      <c r="AZ11" s="38">
        <f t="shared" ref="AZ11:AZ15" si="32">SUM(AX11:AY11)</f>
        <v>0</v>
      </c>
      <c r="BB11" s="124">
        <f>AQ11</f>
        <v>0.45600000000000002</v>
      </c>
      <c r="BD11" s="64">
        <f t="shared" ref="BD11:BD15" si="33">AZ11+AO11+AD11+S11+H11</f>
        <v>0</v>
      </c>
    </row>
    <row r="12" spans="1:56" ht="27" customHeight="1" x14ac:dyDescent="0.2">
      <c r="A12" s="12"/>
      <c r="B12" s="28" t="s">
        <v>12</v>
      </c>
      <c r="C12" s="67"/>
      <c r="D12" s="10">
        <f>C12*12</f>
        <v>0</v>
      </c>
      <c r="E12" s="52"/>
      <c r="F12" s="38">
        <f t="shared" ref="F12:F15" si="34">E12*C12</f>
        <v>0</v>
      </c>
      <c r="G12" s="38">
        <f>F12*J12</f>
        <v>0</v>
      </c>
      <c r="H12" s="38">
        <f t="shared" ref="H12:H15" si="35">SUM(F12:G12)</f>
        <v>0</v>
      </c>
      <c r="J12" s="124">
        <v>0.45600000000000002</v>
      </c>
      <c r="L12" s="12"/>
      <c r="M12" s="28" t="s">
        <v>12</v>
      </c>
      <c r="N12" s="67"/>
      <c r="O12" s="10">
        <f>N12*12</f>
        <v>0</v>
      </c>
      <c r="P12" s="52"/>
      <c r="Q12" s="38">
        <f t="shared" si="21"/>
        <v>0</v>
      </c>
      <c r="R12" s="38">
        <f t="shared" si="22"/>
        <v>0</v>
      </c>
      <c r="S12" s="38">
        <f t="shared" si="23"/>
        <v>0</v>
      </c>
      <c r="U12" s="124">
        <f t="shared" ref="U12:U15" si="36">J12</f>
        <v>0.45600000000000002</v>
      </c>
      <c r="W12" s="12"/>
      <c r="X12" s="28" t="s">
        <v>12</v>
      </c>
      <c r="Y12" s="67"/>
      <c r="Z12" s="10">
        <f>Y12*12</f>
        <v>0</v>
      </c>
      <c r="AA12" s="52"/>
      <c r="AB12" s="38">
        <f t="shared" si="24"/>
        <v>0</v>
      </c>
      <c r="AC12" s="38">
        <f t="shared" si="25"/>
        <v>0</v>
      </c>
      <c r="AD12" s="38">
        <f t="shared" si="26"/>
        <v>0</v>
      </c>
      <c r="AF12" s="124">
        <f t="shared" ref="AF12:AF15" si="37">U12</f>
        <v>0.45600000000000002</v>
      </c>
      <c r="AH12" s="12"/>
      <c r="AI12" s="28" t="s">
        <v>12</v>
      </c>
      <c r="AJ12" s="67"/>
      <c r="AK12" s="10">
        <f>AJ12*12</f>
        <v>0</v>
      </c>
      <c r="AL12" s="52"/>
      <c r="AM12" s="38">
        <f t="shared" si="27"/>
        <v>0</v>
      </c>
      <c r="AN12" s="38">
        <f t="shared" si="28"/>
        <v>0</v>
      </c>
      <c r="AO12" s="38">
        <f t="shared" si="29"/>
        <v>0</v>
      </c>
      <c r="AQ12" s="124">
        <f t="shared" ref="AQ12:AQ15" si="38">AF12</f>
        <v>0.45600000000000002</v>
      </c>
      <c r="AS12" s="12"/>
      <c r="AT12" s="28" t="s">
        <v>12</v>
      </c>
      <c r="AU12" s="67"/>
      <c r="AV12" s="10">
        <f>AU12*12</f>
        <v>0</v>
      </c>
      <c r="AW12" s="52"/>
      <c r="AX12" s="38">
        <f t="shared" si="30"/>
        <v>0</v>
      </c>
      <c r="AY12" s="38">
        <f t="shared" si="31"/>
        <v>0</v>
      </c>
      <c r="AZ12" s="38">
        <f t="shared" si="32"/>
        <v>0</v>
      </c>
      <c r="BB12" s="124">
        <f t="shared" ref="BB12:BB15" si="39">AQ12</f>
        <v>0.45600000000000002</v>
      </c>
      <c r="BD12" s="62">
        <f t="shared" si="33"/>
        <v>0</v>
      </c>
    </row>
    <row r="13" spans="1:56" ht="27" customHeight="1" x14ac:dyDescent="0.2">
      <c r="A13" s="12"/>
      <c r="B13" s="28" t="s">
        <v>13</v>
      </c>
      <c r="C13" s="67"/>
      <c r="D13" s="10">
        <f>C13*12</f>
        <v>0</v>
      </c>
      <c r="E13" s="52"/>
      <c r="F13" s="38">
        <f t="shared" si="34"/>
        <v>0</v>
      </c>
      <c r="G13" s="38">
        <f>F13*J13</f>
        <v>0</v>
      </c>
      <c r="H13" s="38">
        <f t="shared" si="35"/>
        <v>0</v>
      </c>
      <c r="J13" s="124">
        <v>0.223</v>
      </c>
      <c r="L13" s="12"/>
      <c r="M13" s="28" t="s">
        <v>13</v>
      </c>
      <c r="N13" s="67"/>
      <c r="O13" s="10">
        <f>N13*12</f>
        <v>0</v>
      </c>
      <c r="P13" s="52"/>
      <c r="Q13" s="38">
        <f t="shared" si="21"/>
        <v>0</v>
      </c>
      <c r="R13" s="38">
        <f t="shared" si="22"/>
        <v>0</v>
      </c>
      <c r="S13" s="38">
        <f t="shared" si="23"/>
        <v>0</v>
      </c>
      <c r="U13" s="124">
        <f t="shared" si="36"/>
        <v>0.223</v>
      </c>
      <c r="W13" s="12"/>
      <c r="X13" s="28" t="s">
        <v>13</v>
      </c>
      <c r="Y13" s="67"/>
      <c r="Z13" s="10">
        <f>Y13*12</f>
        <v>0</v>
      </c>
      <c r="AA13" s="52"/>
      <c r="AB13" s="38">
        <f t="shared" si="24"/>
        <v>0</v>
      </c>
      <c r="AC13" s="38">
        <f t="shared" si="25"/>
        <v>0</v>
      </c>
      <c r="AD13" s="38">
        <f t="shared" si="26"/>
        <v>0</v>
      </c>
      <c r="AF13" s="124">
        <f t="shared" si="37"/>
        <v>0.223</v>
      </c>
      <c r="AH13" s="12"/>
      <c r="AI13" s="28" t="s">
        <v>13</v>
      </c>
      <c r="AJ13" s="67"/>
      <c r="AK13" s="10">
        <f>AJ13*12</f>
        <v>0</v>
      </c>
      <c r="AL13" s="52"/>
      <c r="AM13" s="38">
        <f t="shared" si="27"/>
        <v>0</v>
      </c>
      <c r="AN13" s="38">
        <f t="shared" si="28"/>
        <v>0</v>
      </c>
      <c r="AO13" s="38">
        <f t="shared" si="29"/>
        <v>0</v>
      </c>
      <c r="AQ13" s="124">
        <f t="shared" si="38"/>
        <v>0.223</v>
      </c>
      <c r="AS13" s="12"/>
      <c r="AT13" s="28" t="s">
        <v>13</v>
      </c>
      <c r="AU13" s="67"/>
      <c r="AV13" s="10">
        <f>AU13*12</f>
        <v>0</v>
      </c>
      <c r="AW13" s="52"/>
      <c r="AX13" s="38">
        <f t="shared" si="30"/>
        <v>0</v>
      </c>
      <c r="AY13" s="38">
        <f t="shared" si="31"/>
        <v>0</v>
      </c>
      <c r="AZ13" s="38">
        <f t="shared" si="32"/>
        <v>0</v>
      </c>
      <c r="BB13" s="124">
        <f t="shared" si="39"/>
        <v>0.223</v>
      </c>
      <c r="BD13" s="62">
        <f t="shared" si="33"/>
        <v>0</v>
      </c>
    </row>
    <row r="14" spans="1:56" ht="27" customHeight="1" x14ac:dyDescent="0.2">
      <c r="A14" s="12"/>
      <c r="B14" s="28" t="s">
        <v>14</v>
      </c>
      <c r="C14" s="67"/>
      <c r="D14" s="10">
        <f>C14*12</f>
        <v>0</v>
      </c>
      <c r="E14" s="52"/>
      <c r="F14" s="38">
        <f t="shared" si="34"/>
        <v>0</v>
      </c>
      <c r="G14" s="38">
        <f>F14*J14</f>
        <v>0</v>
      </c>
      <c r="H14" s="38">
        <f t="shared" si="35"/>
        <v>0</v>
      </c>
      <c r="J14" s="124">
        <v>3.7999999999999999E-2</v>
      </c>
      <c r="L14" s="12"/>
      <c r="M14" s="28" t="s">
        <v>14</v>
      </c>
      <c r="N14" s="67"/>
      <c r="O14" s="10">
        <f>N14*12</f>
        <v>0</v>
      </c>
      <c r="P14" s="52"/>
      <c r="Q14" s="38">
        <f t="shared" si="21"/>
        <v>0</v>
      </c>
      <c r="R14" s="38">
        <f t="shared" si="22"/>
        <v>0</v>
      </c>
      <c r="S14" s="38">
        <f t="shared" si="23"/>
        <v>0</v>
      </c>
      <c r="U14" s="124">
        <f t="shared" si="36"/>
        <v>3.7999999999999999E-2</v>
      </c>
      <c r="W14" s="12"/>
      <c r="X14" s="28" t="s">
        <v>14</v>
      </c>
      <c r="Y14" s="67"/>
      <c r="Z14" s="10">
        <f>Y14*12</f>
        <v>0</v>
      </c>
      <c r="AA14" s="52"/>
      <c r="AB14" s="38">
        <f t="shared" si="24"/>
        <v>0</v>
      </c>
      <c r="AC14" s="38">
        <f t="shared" si="25"/>
        <v>0</v>
      </c>
      <c r="AD14" s="38">
        <f t="shared" si="26"/>
        <v>0</v>
      </c>
      <c r="AF14" s="124">
        <f t="shared" si="37"/>
        <v>3.7999999999999999E-2</v>
      </c>
      <c r="AH14" s="12"/>
      <c r="AI14" s="28" t="s">
        <v>14</v>
      </c>
      <c r="AJ14" s="67"/>
      <c r="AK14" s="10">
        <f>AJ14*12</f>
        <v>0</v>
      </c>
      <c r="AL14" s="52"/>
      <c r="AM14" s="38">
        <f t="shared" si="27"/>
        <v>0</v>
      </c>
      <c r="AN14" s="38">
        <f t="shared" si="28"/>
        <v>0</v>
      </c>
      <c r="AO14" s="38">
        <f t="shared" si="29"/>
        <v>0</v>
      </c>
      <c r="AQ14" s="124">
        <f t="shared" si="38"/>
        <v>3.7999999999999999E-2</v>
      </c>
      <c r="AS14" s="12"/>
      <c r="AT14" s="28" t="s">
        <v>14</v>
      </c>
      <c r="AU14" s="67"/>
      <c r="AV14" s="10">
        <f>AU14*12</f>
        <v>0</v>
      </c>
      <c r="AW14" s="52"/>
      <c r="AX14" s="38">
        <f t="shared" si="30"/>
        <v>0</v>
      </c>
      <c r="AY14" s="38">
        <f t="shared" si="31"/>
        <v>0</v>
      </c>
      <c r="AZ14" s="38">
        <f t="shared" si="32"/>
        <v>0</v>
      </c>
      <c r="BB14" s="124">
        <f t="shared" si="39"/>
        <v>3.7999999999999999E-2</v>
      </c>
      <c r="BD14" s="62">
        <f t="shared" si="33"/>
        <v>0</v>
      </c>
    </row>
    <row r="15" spans="1:56" ht="27" customHeight="1" thickBot="1" x14ac:dyDescent="0.25">
      <c r="A15" s="12"/>
      <c r="B15" s="28" t="s">
        <v>15</v>
      </c>
      <c r="C15" s="67"/>
      <c r="D15" s="10">
        <f>C15*12</f>
        <v>0</v>
      </c>
      <c r="E15" s="52"/>
      <c r="F15" s="38">
        <f t="shared" si="34"/>
        <v>0</v>
      </c>
      <c r="G15" s="38">
        <f>F15*J15</f>
        <v>0</v>
      </c>
      <c r="H15" s="38">
        <f t="shared" si="35"/>
        <v>0</v>
      </c>
      <c r="J15" s="124">
        <v>0.503</v>
      </c>
      <c r="L15" s="12"/>
      <c r="M15" s="28" t="s">
        <v>15</v>
      </c>
      <c r="N15" s="67"/>
      <c r="O15" s="10">
        <f>N15*12</f>
        <v>0</v>
      </c>
      <c r="P15" s="52"/>
      <c r="Q15" s="38">
        <f t="shared" si="21"/>
        <v>0</v>
      </c>
      <c r="R15" s="38">
        <f t="shared" si="22"/>
        <v>0</v>
      </c>
      <c r="S15" s="38">
        <f t="shared" si="23"/>
        <v>0</v>
      </c>
      <c r="U15" s="124">
        <f t="shared" si="36"/>
        <v>0.503</v>
      </c>
      <c r="W15" s="12"/>
      <c r="X15" s="28" t="s">
        <v>15</v>
      </c>
      <c r="Y15" s="67"/>
      <c r="Z15" s="10">
        <f>Y15*12</f>
        <v>0</v>
      </c>
      <c r="AA15" s="52"/>
      <c r="AB15" s="38">
        <f t="shared" si="24"/>
        <v>0</v>
      </c>
      <c r="AC15" s="38">
        <f t="shared" si="25"/>
        <v>0</v>
      </c>
      <c r="AD15" s="38">
        <f t="shared" si="26"/>
        <v>0</v>
      </c>
      <c r="AF15" s="124">
        <f t="shared" si="37"/>
        <v>0.503</v>
      </c>
      <c r="AH15" s="12"/>
      <c r="AI15" s="28" t="s">
        <v>15</v>
      </c>
      <c r="AJ15" s="67"/>
      <c r="AK15" s="10">
        <f>AJ15*12</f>
        <v>0</v>
      </c>
      <c r="AL15" s="52"/>
      <c r="AM15" s="38">
        <f t="shared" si="27"/>
        <v>0</v>
      </c>
      <c r="AN15" s="38">
        <f t="shared" si="28"/>
        <v>0</v>
      </c>
      <c r="AO15" s="38">
        <f t="shared" si="29"/>
        <v>0</v>
      </c>
      <c r="AQ15" s="124">
        <f t="shared" si="38"/>
        <v>0.503</v>
      </c>
      <c r="AS15" s="12"/>
      <c r="AT15" s="28" t="s">
        <v>15</v>
      </c>
      <c r="AU15" s="67"/>
      <c r="AV15" s="10">
        <f>AU15*12</f>
        <v>0</v>
      </c>
      <c r="AW15" s="52"/>
      <c r="AX15" s="38">
        <f t="shared" si="30"/>
        <v>0</v>
      </c>
      <c r="AY15" s="38">
        <f t="shared" si="31"/>
        <v>0</v>
      </c>
      <c r="AZ15" s="38">
        <f t="shared" si="32"/>
        <v>0</v>
      </c>
      <c r="BB15" s="124">
        <f t="shared" si="39"/>
        <v>0.503</v>
      </c>
      <c r="BD15" s="63">
        <f t="shared" si="33"/>
        <v>0</v>
      </c>
    </row>
    <row r="16" spans="1:56" ht="16" thickBot="1" x14ac:dyDescent="0.25">
      <c r="A16" s="125" t="s">
        <v>18</v>
      </c>
      <c r="B16" s="126"/>
      <c r="C16" s="126"/>
      <c r="D16" s="126"/>
      <c r="E16" s="127"/>
      <c r="F16" s="39">
        <f>SUM(F11:F15)</f>
        <v>0</v>
      </c>
      <c r="G16" s="39">
        <f t="shared" ref="G16:H16" si="40">SUM(G11:G15)</f>
        <v>0</v>
      </c>
      <c r="H16" s="39">
        <f t="shared" si="40"/>
        <v>0</v>
      </c>
      <c r="L16" s="125" t="s">
        <v>18</v>
      </c>
      <c r="M16" s="126"/>
      <c r="N16" s="126"/>
      <c r="O16" s="126"/>
      <c r="P16" s="127"/>
      <c r="Q16" s="39">
        <f>SUM(Q11:Q15)</f>
        <v>0</v>
      </c>
      <c r="R16" s="39">
        <f>SUM(R11:R15)</f>
        <v>0</v>
      </c>
      <c r="S16" s="39">
        <f>SUM(S11:S15)</f>
        <v>0</v>
      </c>
      <c r="W16" s="125" t="s">
        <v>18</v>
      </c>
      <c r="X16" s="126"/>
      <c r="Y16" s="126"/>
      <c r="Z16" s="126"/>
      <c r="AA16" s="127"/>
      <c r="AB16" s="39">
        <f>SUM(AB11:AB15)</f>
        <v>0</v>
      </c>
      <c r="AC16" s="39">
        <f>SUM(AC11:AC15)</f>
        <v>0</v>
      </c>
      <c r="AD16" s="39">
        <f>SUM(AD11:AD15)</f>
        <v>0</v>
      </c>
      <c r="AH16" s="125" t="s">
        <v>18</v>
      </c>
      <c r="AI16" s="126"/>
      <c r="AJ16" s="126"/>
      <c r="AK16" s="126"/>
      <c r="AL16" s="127"/>
      <c r="AM16" s="39">
        <f>SUM(AM11:AM15)</f>
        <v>0</v>
      </c>
      <c r="AN16" s="39">
        <f>SUM(AN11:AN15)</f>
        <v>0</v>
      </c>
      <c r="AO16" s="39">
        <f>SUM(AO11:AO15)</f>
        <v>0</v>
      </c>
      <c r="AS16" s="125" t="s">
        <v>18</v>
      </c>
      <c r="AT16" s="126"/>
      <c r="AU16" s="126"/>
      <c r="AV16" s="126"/>
      <c r="AW16" s="127"/>
      <c r="AX16" s="39">
        <f>SUM(AX11:AX15)</f>
        <v>0</v>
      </c>
      <c r="AY16" s="39">
        <f>SUM(AY11:AY15)</f>
        <v>0</v>
      </c>
      <c r="AZ16" s="39">
        <f>SUM(AZ11:AZ15)</f>
        <v>0</v>
      </c>
      <c r="BD16" s="65">
        <f>AZ16+AO16+AD16+S16+H16</f>
        <v>0</v>
      </c>
    </row>
    <row r="17" spans="1:56" x14ac:dyDescent="0.2">
      <c r="A17" s="14" t="s">
        <v>20</v>
      </c>
      <c r="B17" s="5"/>
      <c r="C17" s="5"/>
      <c r="D17" s="5"/>
      <c r="E17" s="5"/>
      <c r="F17" s="5"/>
      <c r="G17" s="134"/>
      <c r="H17" s="132">
        <f>SUM(G17:G18)</f>
        <v>0</v>
      </c>
      <c r="L17" s="14" t="s">
        <v>20</v>
      </c>
      <c r="M17" s="5"/>
      <c r="N17" s="5"/>
      <c r="O17" s="5"/>
      <c r="P17" s="5"/>
      <c r="Q17" s="5"/>
      <c r="R17" s="136"/>
      <c r="S17" s="132">
        <f>SUM(R17:R18)</f>
        <v>0</v>
      </c>
      <c r="W17" s="14" t="s">
        <v>20</v>
      </c>
      <c r="X17" s="5"/>
      <c r="Y17" s="5"/>
      <c r="Z17" s="5"/>
      <c r="AA17" s="5"/>
      <c r="AB17" s="5"/>
      <c r="AC17" s="136"/>
      <c r="AD17" s="132">
        <f>SUM(AC17:AC18)</f>
        <v>0</v>
      </c>
      <c r="AH17" s="14" t="s">
        <v>20</v>
      </c>
      <c r="AI17" s="5"/>
      <c r="AJ17" s="5"/>
      <c r="AK17" s="5"/>
      <c r="AL17" s="5"/>
      <c r="AM17" s="5"/>
      <c r="AN17" s="136"/>
      <c r="AO17" s="132">
        <f>SUM(AN17:AN18)</f>
        <v>0</v>
      </c>
      <c r="AS17" s="14" t="s">
        <v>20</v>
      </c>
      <c r="AT17" s="5"/>
      <c r="AU17" s="5"/>
      <c r="AV17" s="5"/>
      <c r="AW17" s="5"/>
      <c r="AX17" s="5"/>
      <c r="AY17" s="136"/>
      <c r="AZ17" s="132">
        <f>SUM(AY17:AY18)</f>
        <v>0</v>
      </c>
      <c r="BD17" s="144">
        <f>AZ17+AO17+AD17+S17+H17</f>
        <v>0</v>
      </c>
    </row>
    <row r="18" spans="1:56" ht="16" thickBot="1" x14ac:dyDescent="0.25">
      <c r="A18" s="6"/>
      <c r="B18" s="7"/>
      <c r="C18" s="7"/>
      <c r="D18" s="7"/>
      <c r="E18" s="7"/>
      <c r="F18" s="7"/>
      <c r="G18" s="135"/>
      <c r="H18" s="133"/>
      <c r="L18" s="6"/>
      <c r="M18" s="7"/>
      <c r="N18" s="7"/>
      <c r="O18" s="7"/>
      <c r="P18" s="7"/>
      <c r="Q18" s="7"/>
      <c r="R18" s="137"/>
      <c r="S18" s="133"/>
      <c r="W18" s="6"/>
      <c r="X18" s="7"/>
      <c r="Y18" s="7"/>
      <c r="Z18" s="7"/>
      <c r="AA18" s="7"/>
      <c r="AB18" s="7"/>
      <c r="AC18" s="137"/>
      <c r="AD18" s="133"/>
      <c r="AH18" s="6"/>
      <c r="AI18" s="7"/>
      <c r="AJ18" s="7"/>
      <c r="AK18" s="7"/>
      <c r="AL18" s="7"/>
      <c r="AM18" s="7"/>
      <c r="AN18" s="137"/>
      <c r="AO18" s="133"/>
      <c r="AS18" s="6"/>
      <c r="AT18" s="7"/>
      <c r="AU18" s="7"/>
      <c r="AV18" s="7"/>
      <c r="AW18" s="7"/>
      <c r="AX18" s="7"/>
      <c r="AY18" s="137"/>
      <c r="AZ18" s="133"/>
      <c r="BD18" s="145"/>
    </row>
    <row r="19" spans="1:56" x14ac:dyDescent="0.2">
      <c r="A19" s="14" t="s">
        <v>21</v>
      </c>
      <c r="B19" s="5"/>
      <c r="C19" s="5"/>
      <c r="D19" s="5"/>
      <c r="E19" s="5"/>
      <c r="F19" s="5"/>
      <c r="G19" s="136"/>
      <c r="H19" s="132">
        <f>SUM(G19:G20)</f>
        <v>0</v>
      </c>
      <c r="L19" s="14" t="s">
        <v>21</v>
      </c>
      <c r="M19" s="5"/>
      <c r="N19" s="5"/>
      <c r="O19" s="5"/>
      <c r="P19" s="5"/>
      <c r="Q19" s="5"/>
      <c r="R19" s="136"/>
      <c r="S19" s="132">
        <f>SUM(R19:R20)</f>
        <v>0</v>
      </c>
      <c r="W19" s="14" t="s">
        <v>21</v>
      </c>
      <c r="X19" s="5"/>
      <c r="Y19" s="5"/>
      <c r="Z19" s="5"/>
      <c r="AA19" s="5"/>
      <c r="AB19" s="5"/>
      <c r="AC19" s="136"/>
      <c r="AD19" s="132">
        <f>SUM(AC19:AC20)</f>
        <v>0</v>
      </c>
      <c r="AH19" s="14" t="s">
        <v>21</v>
      </c>
      <c r="AI19" s="5"/>
      <c r="AJ19" s="5"/>
      <c r="AK19" s="5"/>
      <c r="AL19" s="5"/>
      <c r="AM19" s="5"/>
      <c r="AN19" s="136"/>
      <c r="AO19" s="132">
        <f>SUM(AN19:AN20)</f>
        <v>0</v>
      </c>
      <c r="AS19" s="14" t="s">
        <v>21</v>
      </c>
      <c r="AT19" s="5"/>
      <c r="AU19" s="5"/>
      <c r="AV19" s="5"/>
      <c r="AW19" s="5"/>
      <c r="AX19" s="5"/>
      <c r="AY19" s="136"/>
      <c r="AZ19" s="132">
        <f>SUM(AY19:AY20)</f>
        <v>0</v>
      </c>
      <c r="BD19" s="144">
        <f t="shared" ref="BD19" si="41">AZ19+AO19+AD19+S19+H19</f>
        <v>0</v>
      </c>
    </row>
    <row r="20" spans="1:56" ht="16" thickBot="1" x14ac:dyDescent="0.25">
      <c r="A20" s="6"/>
      <c r="B20" s="7"/>
      <c r="C20" s="7"/>
      <c r="D20" s="7"/>
      <c r="E20" s="7"/>
      <c r="F20" s="7"/>
      <c r="G20" s="137"/>
      <c r="H20" s="133"/>
      <c r="L20" s="6"/>
      <c r="M20" s="7"/>
      <c r="N20" s="7"/>
      <c r="O20" s="7"/>
      <c r="P20" s="7"/>
      <c r="Q20" s="7"/>
      <c r="R20" s="137"/>
      <c r="S20" s="133"/>
      <c r="W20" s="6"/>
      <c r="X20" s="7"/>
      <c r="Y20" s="7"/>
      <c r="Z20" s="7"/>
      <c r="AA20" s="7"/>
      <c r="AB20" s="7"/>
      <c r="AC20" s="137"/>
      <c r="AD20" s="133"/>
      <c r="AH20" s="6"/>
      <c r="AI20" s="7"/>
      <c r="AJ20" s="7"/>
      <c r="AK20" s="7"/>
      <c r="AL20" s="7"/>
      <c r="AM20" s="7"/>
      <c r="AN20" s="137"/>
      <c r="AO20" s="133"/>
      <c r="AS20" s="6"/>
      <c r="AT20" s="7"/>
      <c r="AU20" s="7"/>
      <c r="AV20" s="7"/>
      <c r="AW20" s="7"/>
      <c r="AX20" s="7"/>
      <c r="AY20" s="137"/>
      <c r="AZ20" s="133"/>
      <c r="BD20" s="146"/>
    </row>
    <row r="21" spans="1:56" x14ac:dyDescent="0.2">
      <c r="A21" s="14" t="s">
        <v>22</v>
      </c>
      <c r="B21" s="5"/>
      <c r="C21" s="5"/>
      <c r="D21" s="5"/>
      <c r="E21" s="5"/>
      <c r="F21" s="5"/>
      <c r="G21" s="136"/>
      <c r="H21" s="132">
        <f>SUM(G21:G22)</f>
        <v>0</v>
      </c>
      <c r="L21" s="14" t="s">
        <v>22</v>
      </c>
      <c r="M21" s="5"/>
      <c r="N21" s="5"/>
      <c r="O21" s="5"/>
      <c r="P21" s="5"/>
      <c r="Q21" s="5"/>
      <c r="R21" s="136"/>
      <c r="S21" s="132">
        <f>SUM(R21:R22)</f>
        <v>0</v>
      </c>
      <c r="W21" s="14" t="s">
        <v>22</v>
      </c>
      <c r="X21" s="5"/>
      <c r="Y21" s="5"/>
      <c r="Z21" s="5"/>
      <c r="AA21" s="5"/>
      <c r="AB21" s="5"/>
      <c r="AC21" s="136"/>
      <c r="AD21" s="132">
        <f>SUM(AC21:AC22)</f>
        <v>0</v>
      </c>
      <c r="AH21" s="14" t="s">
        <v>22</v>
      </c>
      <c r="AI21" s="5"/>
      <c r="AJ21" s="5"/>
      <c r="AK21" s="5"/>
      <c r="AL21" s="5"/>
      <c r="AM21" s="5"/>
      <c r="AN21" s="136"/>
      <c r="AO21" s="132">
        <f>SUM(AN21:AN22)</f>
        <v>0</v>
      </c>
      <c r="AS21" s="14" t="s">
        <v>22</v>
      </c>
      <c r="AT21" s="5"/>
      <c r="AU21" s="5"/>
      <c r="AV21" s="5"/>
      <c r="AW21" s="5"/>
      <c r="AX21" s="5"/>
      <c r="AY21" s="136"/>
      <c r="AZ21" s="132">
        <f>SUM(AY21:AY22)</f>
        <v>0</v>
      </c>
      <c r="BD21" s="144">
        <f t="shared" ref="BD21" si="42">AZ21+AO21+AD21+S21+H21</f>
        <v>0</v>
      </c>
    </row>
    <row r="22" spans="1:56" ht="16" thickBot="1" x14ac:dyDescent="0.25">
      <c r="A22" s="6"/>
      <c r="B22" s="7"/>
      <c r="C22" s="7"/>
      <c r="D22" s="7"/>
      <c r="E22" s="7"/>
      <c r="F22" s="7"/>
      <c r="G22" s="137"/>
      <c r="H22" s="133"/>
      <c r="L22" s="6"/>
      <c r="M22" s="7"/>
      <c r="N22" s="7"/>
      <c r="O22" s="7"/>
      <c r="P22" s="7"/>
      <c r="Q22" s="7"/>
      <c r="R22" s="137"/>
      <c r="S22" s="133"/>
      <c r="W22" s="6"/>
      <c r="X22" s="7"/>
      <c r="Y22" s="7"/>
      <c r="Z22" s="7"/>
      <c r="AA22" s="7"/>
      <c r="AB22" s="7"/>
      <c r="AC22" s="137"/>
      <c r="AD22" s="133"/>
      <c r="AH22" s="6"/>
      <c r="AI22" s="7"/>
      <c r="AJ22" s="7"/>
      <c r="AK22" s="7"/>
      <c r="AL22" s="7"/>
      <c r="AM22" s="7"/>
      <c r="AN22" s="137"/>
      <c r="AO22" s="133"/>
      <c r="AS22" s="6"/>
      <c r="AT22" s="7"/>
      <c r="AU22" s="7"/>
      <c r="AV22" s="7"/>
      <c r="AW22" s="7"/>
      <c r="AX22" s="7"/>
      <c r="AY22" s="137"/>
      <c r="AZ22" s="133"/>
      <c r="BD22" s="146"/>
    </row>
    <row r="23" spans="1:56" x14ac:dyDescent="0.2">
      <c r="A23" s="14" t="s">
        <v>23</v>
      </c>
      <c r="B23" s="5"/>
      <c r="C23" s="5"/>
      <c r="D23" s="5"/>
      <c r="E23" s="5"/>
      <c r="F23" s="5"/>
      <c r="G23" s="40"/>
      <c r="H23" s="132">
        <f>SUM(G24:G33)</f>
        <v>0</v>
      </c>
      <c r="L23" s="14" t="s">
        <v>23</v>
      </c>
      <c r="M23" s="5"/>
      <c r="N23" s="5"/>
      <c r="O23" s="5"/>
      <c r="P23" s="5"/>
      <c r="Q23" s="5"/>
      <c r="R23" s="40"/>
      <c r="S23" s="132">
        <f>SUM(R24:R33)</f>
        <v>0</v>
      </c>
      <c r="W23" s="14" t="s">
        <v>23</v>
      </c>
      <c r="X23" s="5"/>
      <c r="Y23" s="5"/>
      <c r="Z23" s="5"/>
      <c r="AA23" s="5"/>
      <c r="AB23" s="5"/>
      <c r="AC23" s="40"/>
      <c r="AD23" s="132">
        <f>SUM(AC24:AC33)</f>
        <v>0</v>
      </c>
      <c r="AH23" s="14" t="s">
        <v>23</v>
      </c>
      <c r="AI23" s="5"/>
      <c r="AJ23" s="5"/>
      <c r="AK23" s="5"/>
      <c r="AL23" s="5"/>
      <c r="AM23" s="5"/>
      <c r="AN23" s="40"/>
      <c r="AO23" s="132">
        <f>SUM(AN24:AN33)</f>
        <v>0</v>
      </c>
      <c r="AS23" s="14" t="s">
        <v>23</v>
      </c>
      <c r="AT23" s="5"/>
      <c r="AU23" s="5"/>
      <c r="AV23" s="5"/>
      <c r="AW23" s="5"/>
      <c r="AX23" s="5"/>
      <c r="AY23" s="40"/>
      <c r="AZ23" s="132">
        <f>SUM(AY24:AY33)</f>
        <v>0</v>
      </c>
      <c r="BD23" s="147">
        <f>AZ23+AO23+AD23+S23+H23</f>
        <v>0</v>
      </c>
    </row>
    <row r="24" spans="1:56" x14ac:dyDescent="0.2">
      <c r="A24" s="8">
        <v>1</v>
      </c>
      <c r="B24" s="24" t="s">
        <v>24</v>
      </c>
      <c r="C24" s="20"/>
      <c r="D24" s="20"/>
      <c r="E24" s="20"/>
      <c r="F24" s="21"/>
      <c r="G24" s="41"/>
      <c r="H24" s="138"/>
      <c r="L24" s="8">
        <v>1</v>
      </c>
      <c r="M24" s="24" t="s">
        <v>24</v>
      </c>
      <c r="N24" s="20"/>
      <c r="O24" s="20"/>
      <c r="P24" s="20"/>
      <c r="Q24" s="21"/>
      <c r="R24" s="41"/>
      <c r="S24" s="138"/>
      <c r="W24" s="8">
        <v>1</v>
      </c>
      <c r="X24" s="24" t="s">
        <v>24</v>
      </c>
      <c r="Y24" s="20"/>
      <c r="Z24" s="20"/>
      <c r="AA24" s="20"/>
      <c r="AB24" s="21"/>
      <c r="AC24" s="41"/>
      <c r="AD24" s="138"/>
      <c r="AH24" s="8">
        <v>1</v>
      </c>
      <c r="AI24" s="24" t="s">
        <v>24</v>
      </c>
      <c r="AJ24" s="20"/>
      <c r="AK24" s="20"/>
      <c r="AL24" s="20"/>
      <c r="AM24" s="21"/>
      <c r="AN24" s="41"/>
      <c r="AO24" s="138"/>
      <c r="AS24" s="8">
        <v>1</v>
      </c>
      <c r="AT24" s="24" t="s">
        <v>24</v>
      </c>
      <c r="AU24" s="20"/>
      <c r="AV24" s="20"/>
      <c r="AW24" s="20"/>
      <c r="AX24" s="21"/>
      <c r="AY24" s="41"/>
      <c r="AZ24" s="138"/>
      <c r="BD24" s="148"/>
    </row>
    <row r="25" spans="1:56" x14ac:dyDescent="0.2">
      <c r="A25" s="8">
        <v>2</v>
      </c>
      <c r="B25" s="25" t="s">
        <v>25</v>
      </c>
      <c r="C25" s="18"/>
      <c r="D25" s="18"/>
      <c r="E25" s="18"/>
      <c r="F25" s="19"/>
      <c r="G25" s="42"/>
      <c r="H25" s="138"/>
      <c r="L25" s="8">
        <v>2</v>
      </c>
      <c r="M25" s="25" t="s">
        <v>25</v>
      </c>
      <c r="N25" s="18"/>
      <c r="O25" s="18"/>
      <c r="P25" s="18"/>
      <c r="Q25" s="19"/>
      <c r="R25" s="42"/>
      <c r="S25" s="138"/>
      <c r="W25" s="8">
        <v>2</v>
      </c>
      <c r="X25" s="25" t="s">
        <v>25</v>
      </c>
      <c r="Y25" s="18"/>
      <c r="Z25" s="18"/>
      <c r="AA25" s="18"/>
      <c r="AB25" s="19"/>
      <c r="AC25" s="42"/>
      <c r="AD25" s="138"/>
      <c r="AH25" s="8">
        <v>2</v>
      </c>
      <c r="AI25" s="25" t="s">
        <v>25</v>
      </c>
      <c r="AJ25" s="18"/>
      <c r="AK25" s="18"/>
      <c r="AL25" s="18"/>
      <c r="AM25" s="19"/>
      <c r="AN25" s="42"/>
      <c r="AO25" s="138"/>
      <c r="AS25" s="8">
        <v>2</v>
      </c>
      <c r="AT25" s="25" t="s">
        <v>25</v>
      </c>
      <c r="AU25" s="18"/>
      <c r="AV25" s="18"/>
      <c r="AW25" s="18"/>
      <c r="AX25" s="19"/>
      <c r="AY25" s="42"/>
      <c r="AZ25" s="138"/>
      <c r="BD25" s="148"/>
    </row>
    <row r="26" spans="1:56" x14ac:dyDescent="0.2">
      <c r="A26" s="8">
        <v>3</v>
      </c>
      <c r="B26" s="26" t="s">
        <v>26</v>
      </c>
      <c r="C26" s="22"/>
      <c r="D26" s="22"/>
      <c r="E26" s="22"/>
      <c r="F26" s="23"/>
      <c r="G26" s="43"/>
      <c r="H26" s="138"/>
      <c r="L26" s="8">
        <v>3</v>
      </c>
      <c r="M26" s="26" t="s">
        <v>26</v>
      </c>
      <c r="N26" s="22"/>
      <c r="O26" s="22"/>
      <c r="P26" s="22"/>
      <c r="Q26" s="23"/>
      <c r="R26" s="43"/>
      <c r="S26" s="138"/>
      <c r="W26" s="8">
        <v>3</v>
      </c>
      <c r="X26" s="26" t="s">
        <v>26</v>
      </c>
      <c r="Y26" s="22"/>
      <c r="Z26" s="22"/>
      <c r="AA26" s="22"/>
      <c r="AB26" s="23"/>
      <c r="AC26" s="43"/>
      <c r="AD26" s="138"/>
      <c r="AH26" s="8">
        <v>3</v>
      </c>
      <c r="AI26" s="26" t="s">
        <v>26</v>
      </c>
      <c r="AJ26" s="22"/>
      <c r="AK26" s="22"/>
      <c r="AL26" s="22"/>
      <c r="AM26" s="23"/>
      <c r="AN26" s="43"/>
      <c r="AO26" s="138"/>
      <c r="AS26" s="8">
        <v>3</v>
      </c>
      <c r="AT26" s="26" t="s">
        <v>26</v>
      </c>
      <c r="AU26" s="22"/>
      <c r="AV26" s="22"/>
      <c r="AW26" s="22"/>
      <c r="AX26" s="23"/>
      <c r="AY26" s="43"/>
      <c r="AZ26" s="138"/>
      <c r="BD26" s="148"/>
    </row>
    <row r="27" spans="1:56" x14ac:dyDescent="0.2">
      <c r="A27" s="8">
        <v>4</v>
      </c>
      <c r="B27" s="27" t="s">
        <v>27</v>
      </c>
      <c r="F27" s="17"/>
      <c r="G27" s="44"/>
      <c r="H27" s="138"/>
      <c r="L27" s="8">
        <v>4</v>
      </c>
      <c r="M27" s="27" t="s">
        <v>27</v>
      </c>
      <c r="Q27" s="17"/>
      <c r="R27" s="44"/>
      <c r="S27" s="138"/>
      <c r="W27" s="8">
        <v>4</v>
      </c>
      <c r="X27" s="27" t="s">
        <v>27</v>
      </c>
      <c r="AB27" s="17"/>
      <c r="AC27" s="44"/>
      <c r="AD27" s="138"/>
      <c r="AH27" s="8">
        <v>4</v>
      </c>
      <c r="AI27" s="27" t="s">
        <v>27</v>
      </c>
      <c r="AM27" s="17"/>
      <c r="AN27" s="44"/>
      <c r="AO27" s="138"/>
      <c r="AS27" s="8">
        <v>4</v>
      </c>
      <c r="AT27" s="27" t="s">
        <v>27</v>
      </c>
      <c r="AX27" s="17"/>
      <c r="AY27" s="44"/>
      <c r="AZ27" s="138"/>
      <c r="BD27" s="148"/>
    </row>
    <row r="28" spans="1:56" s="123" customFormat="1" x14ac:dyDescent="0.2">
      <c r="A28" s="118">
        <v>5</v>
      </c>
      <c r="B28" s="119" t="s">
        <v>28</v>
      </c>
      <c r="C28" s="120"/>
      <c r="D28" s="120"/>
      <c r="E28" s="120"/>
      <c r="F28" s="121"/>
      <c r="G28" s="122">
        <f>Subawards!E21</f>
        <v>0</v>
      </c>
      <c r="H28" s="138"/>
      <c r="L28" s="118">
        <v>5</v>
      </c>
      <c r="M28" s="119" t="s">
        <v>28</v>
      </c>
      <c r="N28" s="120"/>
      <c r="O28" s="120"/>
      <c r="P28" s="120"/>
      <c r="Q28" s="121"/>
      <c r="R28" s="122">
        <f>Subawards!F21</f>
        <v>0</v>
      </c>
      <c r="S28" s="138"/>
      <c r="W28" s="118">
        <v>5</v>
      </c>
      <c r="X28" s="119" t="s">
        <v>28</v>
      </c>
      <c r="Y28" s="120"/>
      <c r="Z28" s="120"/>
      <c r="AA28" s="120"/>
      <c r="AB28" s="121"/>
      <c r="AC28" s="122">
        <f>Subawards!G21</f>
        <v>0</v>
      </c>
      <c r="AD28" s="138"/>
      <c r="AH28" s="118">
        <v>5</v>
      </c>
      <c r="AI28" s="119" t="s">
        <v>28</v>
      </c>
      <c r="AJ28" s="120"/>
      <c r="AK28" s="120"/>
      <c r="AL28" s="120"/>
      <c r="AM28" s="121"/>
      <c r="AN28" s="122">
        <f>Subawards!H21</f>
        <v>0</v>
      </c>
      <c r="AO28" s="138"/>
      <c r="AS28" s="118">
        <v>5</v>
      </c>
      <c r="AT28" s="119" t="s">
        <v>28</v>
      </c>
      <c r="AU28" s="120"/>
      <c r="AV28" s="120"/>
      <c r="AW28" s="120"/>
      <c r="AX28" s="121"/>
      <c r="AY28" s="122">
        <f>Subawards!I21</f>
        <v>0</v>
      </c>
      <c r="AZ28" s="138"/>
      <c r="BD28" s="148"/>
    </row>
    <row r="29" spans="1:56" x14ac:dyDescent="0.2">
      <c r="A29" s="8">
        <v>6</v>
      </c>
      <c r="B29" s="24" t="s">
        <v>29</v>
      </c>
      <c r="C29" s="20"/>
      <c r="D29" s="20"/>
      <c r="E29" s="20"/>
      <c r="F29" s="21"/>
      <c r="G29" s="41"/>
      <c r="H29" s="138"/>
      <c r="L29" s="8">
        <v>6</v>
      </c>
      <c r="M29" s="24" t="s">
        <v>29</v>
      </c>
      <c r="N29" s="20"/>
      <c r="O29" s="20"/>
      <c r="P29" s="20"/>
      <c r="Q29" s="21"/>
      <c r="R29" s="41"/>
      <c r="S29" s="138"/>
      <c r="W29" s="8">
        <v>6</v>
      </c>
      <c r="X29" s="24" t="s">
        <v>29</v>
      </c>
      <c r="Y29" s="20"/>
      <c r="Z29" s="20"/>
      <c r="AA29" s="20"/>
      <c r="AB29" s="21"/>
      <c r="AC29" s="41"/>
      <c r="AD29" s="138"/>
      <c r="AH29" s="8">
        <v>6</v>
      </c>
      <c r="AI29" s="24" t="s">
        <v>29</v>
      </c>
      <c r="AJ29" s="20"/>
      <c r="AK29" s="20"/>
      <c r="AL29" s="20"/>
      <c r="AM29" s="21"/>
      <c r="AN29" s="41"/>
      <c r="AO29" s="138"/>
      <c r="AS29" s="8">
        <v>6</v>
      </c>
      <c r="AT29" s="24" t="s">
        <v>29</v>
      </c>
      <c r="AU29" s="20"/>
      <c r="AV29" s="20"/>
      <c r="AW29" s="20"/>
      <c r="AX29" s="21"/>
      <c r="AY29" s="41"/>
      <c r="AZ29" s="138"/>
      <c r="BD29" s="148"/>
    </row>
    <row r="30" spans="1:56" x14ac:dyDescent="0.2">
      <c r="A30" s="8">
        <v>7</v>
      </c>
      <c r="B30" s="25" t="s">
        <v>30</v>
      </c>
      <c r="C30" s="18"/>
      <c r="D30" s="18"/>
      <c r="E30" s="18"/>
      <c r="F30" s="19"/>
      <c r="G30" s="42"/>
      <c r="H30" s="138"/>
      <c r="L30" s="8">
        <v>7</v>
      </c>
      <c r="M30" s="25" t="s">
        <v>30</v>
      </c>
      <c r="N30" s="18"/>
      <c r="O30" s="18"/>
      <c r="P30" s="18"/>
      <c r="Q30" s="19"/>
      <c r="R30" s="42"/>
      <c r="S30" s="138"/>
      <c r="W30" s="8">
        <v>7</v>
      </c>
      <c r="X30" s="25" t="s">
        <v>30</v>
      </c>
      <c r="Y30" s="18"/>
      <c r="Z30" s="18"/>
      <c r="AA30" s="18"/>
      <c r="AB30" s="19"/>
      <c r="AC30" s="42"/>
      <c r="AD30" s="138"/>
      <c r="AH30" s="8">
        <v>7</v>
      </c>
      <c r="AI30" s="25" t="s">
        <v>30</v>
      </c>
      <c r="AJ30" s="18"/>
      <c r="AK30" s="18"/>
      <c r="AL30" s="18"/>
      <c r="AM30" s="19"/>
      <c r="AN30" s="42"/>
      <c r="AO30" s="138"/>
      <c r="AS30" s="8">
        <v>7</v>
      </c>
      <c r="AT30" s="25" t="s">
        <v>30</v>
      </c>
      <c r="AU30" s="18"/>
      <c r="AV30" s="18"/>
      <c r="AW30" s="18"/>
      <c r="AX30" s="19"/>
      <c r="AY30" s="42"/>
      <c r="AZ30" s="138"/>
      <c r="BD30" s="148"/>
    </row>
    <row r="31" spans="1:56" x14ac:dyDescent="0.2">
      <c r="A31" s="8">
        <v>8</v>
      </c>
      <c r="B31" s="26" t="s">
        <v>32</v>
      </c>
      <c r="C31" s="22"/>
      <c r="D31" s="22"/>
      <c r="E31" s="22"/>
      <c r="F31" s="23"/>
      <c r="G31" s="45">
        <f>(SUM(D5:D9)+SUM(D11:D15))*43.96</f>
        <v>0</v>
      </c>
      <c r="H31" s="138"/>
      <c r="L31" s="8">
        <v>8</v>
      </c>
      <c r="M31" s="26" t="s">
        <v>32</v>
      </c>
      <c r="N31" s="22"/>
      <c r="O31" s="22"/>
      <c r="P31" s="22"/>
      <c r="Q31" s="23"/>
      <c r="R31" s="45">
        <f>(SUM(O5:O9)+SUM(O11:O15))*43.96</f>
        <v>0</v>
      </c>
      <c r="S31" s="138"/>
      <c r="W31" s="8">
        <v>8</v>
      </c>
      <c r="X31" s="26" t="s">
        <v>32</v>
      </c>
      <c r="Y31" s="22"/>
      <c r="Z31" s="22"/>
      <c r="AA31" s="22"/>
      <c r="AB31" s="23"/>
      <c r="AC31" s="45">
        <f>(SUM(Z5:Z9)+SUM(Z11:Z15))*43.96</f>
        <v>0</v>
      </c>
      <c r="AD31" s="138"/>
      <c r="AH31" s="8">
        <v>8</v>
      </c>
      <c r="AI31" s="26" t="s">
        <v>32</v>
      </c>
      <c r="AJ31" s="22"/>
      <c r="AK31" s="22"/>
      <c r="AL31" s="22"/>
      <c r="AM31" s="23"/>
      <c r="AN31" s="45">
        <f>(SUM(AK5:AK9)+SUM(AK11:AK15))*43.96</f>
        <v>0</v>
      </c>
      <c r="AO31" s="138"/>
      <c r="AS31" s="8">
        <v>8</v>
      </c>
      <c r="AT31" s="26" t="s">
        <v>32</v>
      </c>
      <c r="AU31" s="22"/>
      <c r="AV31" s="22"/>
      <c r="AW31" s="22"/>
      <c r="AX31" s="23"/>
      <c r="AY31" s="45">
        <f>(SUM(AV5:AV9)+SUM(AV11:AV15))*43.96</f>
        <v>0</v>
      </c>
      <c r="AZ31" s="138"/>
      <c r="BD31" s="148"/>
    </row>
    <row r="32" spans="1:56" x14ac:dyDescent="0.2">
      <c r="A32" s="8">
        <v>9</v>
      </c>
      <c r="B32" s="26" t="s">
        <v>31</v>
      </c>
      <c r="C32" s="22"/>
      <c r="D32" s="22"/>
      <c r="E32" s="22"/>
      <c r="F32" s="23"/>
      <c r="G32" s="43"/>
      <c r="H32" s="138"/>
      <c r="L32" s="8">
        <v>9</v>
      </c>
      <c r="M32" s="26" t="s">
        <v>31</v>
      </c>
      <c r="N32" s="22"/>
      <c r="O32" s="22"/>
      <c r="P32" s="22"/>
      <c r="Q32" s="23"/>
      <c r="R32" s="43"/>
      <c r="S32" s="138"/>
      <c r="W32" s="8">
        <v>9</v>
      </c>
      <c r="X32" s="26" t="s">
        <v>31</v>
      </c>
      <c r="Y32" s="22"/>
      <c r="Z32" s="22"/>
      <c r="AA32" s="22"/>
      <c r="AB32" s="23"/>
      <c r="AC32" s="43"/>
      <c r="AD32" s="138"/>
      <c r="AH32" s="8">
        <v>9</v>
      </c>
      <c r="AI32" s="26" t="s">
        <v>31</v>
      </c>
      <c r="AJ32" s="22"/>
      <c r="AK32" s="22"/>
      <c r="AL32" s="22"/>
      <c r="AM32" s="23"/>
      <c r="AN32" s="43"/>
      <c r="AO32" s="138"/>
      <c r="AS32" s="8">
        <v>9</v>
      </c>
      <c r="AT32" s="26" t="s">
        <v>31</v>
      </c>
      <c r="AU32" s="22"/>
      <c r="AV32" s="22"/>
      <c r="AW32" s="22"/>
      <c r="AX32" s="23"/>
      <c r="AY32" s="43"/>
      <c r="AZ32" s="138"/>
      <c r="BD32" s="148"/>
    </row>
    <row r="33" spans="1:57" ht="16" thickBot="1" x14ac:dyDescent="0.25">
      <c r="A33" s="6">
        <v>10</v>
      </c>
      <c r="B33" s="29"/>
      <c r="C33" s="53"/>
      <c r="D33" s="53"/>
      <c r="E33" s="53"/>
      <c r="F33" s="53"/>
      <c r="G33" s="46"/>
      <c r="H33" s="139"/>
      <c r="L33" s="6">
        <v>10</v>
      </c>
      <c r="M33" s="29"/>
      <c r="N33" s="53"/>
      <c r="O33" s="53"/>
      <c r="P33" s="53"/>
      <c r="Q33" s="53"/>
      <c r="R33" s="46"/>
      <c r="S33" s="139"/>
      <c r="W33" s="6">
        <v>10</v>
      </c>
      <c r="X33" s="29"/>
      <c r="Y33" s="53"/>
      <c r="Z33" s="53"/>
      <c r="AA33" s="53"/>
      <c r="AB33" s="53"/>
      <c r="AC33" s="46"/>
      <c r="AD33" s="139"/>
      <c r="AH33" s="6">
        <v>10</v>
      </c>
      <c r="AI33" s="29"/>
      <c r="AJ33" s="53"/>
      <c r="AK33" s="53"/>
      <c r="AL33" s="53"/>
      <c r="AM33" s="53"/>
      <c r="AN33" s="46"/>
      <c r="AO33" s="139"/>
      <c r="AS33" s="6">
        <v>10</v>
      </c>
      <c r="AT33" s="29"/>
      <c r="AU33" s="53"/>
      <c r="AV33" s="53"/>
      <c r="AW33" s="53"/>
      <c r="AX33" s="53"/>
      <c r="AY33" s="46"/>
      <c r="AZ33" s="139"/>
      <c r="BD33" s="145"/>
    </row>
    <row r="34" spans="1:57" ht="16" thickBot="1" x14ac:dyDescent="0.25">
      <c r="A34" s="14" t="s">
        <v>33</v>
      </c>
      <c r="B34" s="5"/>
      <c r="C34" s="5"/>
      <c r="D34" s="5"/>
      <c r="E34" s="9"/>
      <c r="F34" s="5"/>
      <c r="G34" s="128">
        <f>SUM(H16:H23)+H10</f>
        <v>0</v>
      </c>
      <c r="H34" s="129"/>
      <c r="L34" s="14" t="s">
        <v>33</v>
      </c>
      <c r="M34" s="5"/>
      <c r="N34" s="5"/>
      <c r="O34" s="5"/>
      <c r="P34" s="9"/>
      <c r="Q34" s="5"/>
      <c r="R34" s="128">
        <f>SUM(S16:S23)+S10</f>
        <v>0</v>
      </c>
      <c r="S34" s="129"/>
      <c r="W34" s="14" t="s">
        <v>33</v>
      </c>
      <c r="X34" s="5"/>
      <c r="Y34" s="5"/>
      <c r="Z34" s="5"/>
      <c r="AA34" s="9"/>
      <c r="AB34" s="5"/>
      <c r="AC34" s="128">
        <f>SUM(AD16:AD23)+AD10</f>
        <v>0</v>
      </c>
      <c r="AD34" s="129"/>
      <c r="AH34" s="14" t="s">
        <v>33</v>
      </c>
      <c r="AI34" s="5"/>
      <c r="AJ34" s="5"/>
      <c r="AK34" s="5"/>
      <c r="AL34" s="9"/>
      <c r="AM34" s="5"/>
      <c r="AN34" s="128">
        <f>SUM(AO16:AO23)+AO10</f>
        <v>0</v>
      </c>
      <c r="AO34" s="129"/>
      <c r="AS34" s="14" t="s">
        <v>33</v>
      </c>
      <c r="AT34" s="5"/>
      <c r="AU34" s="5"/>
      <c r="AV34" s="5"/>
      <c r="AW34" s="9"/>
      <c r="AX34" s="5"/>
      <c r="AY34" s="128">
        <f>SUM(AZ16:AZ23)+AZ10</f>
        <v>0</v>
      </c>
      <c r="AZ34" s="129"/>
      <c r="BD34" s="65">
        <f>AY34+AN34+AC34+R34+G34</f>
        <v>0</v>
      </c>
    </row>
    <row r="35" spans="1:57" ht="16" thickBot="1" x14ac:dyDescent="0.25">
      <c r="A35" s="15" t="s">
        <v>34</v>
      </c>
      <c r="B35" s="9"/>
      <c r="C35" s="9"/>
      <c r="D35" s="9"/>
      <c r="E35" s="11" t="s">
        <v>42</v>
      </c>
      <c r="F35" s="13">
        <v>0.57499999999999996</v>
      </c>
      <c r="G35" s="130">
        <f>(G34-H17)*F35</f>
        <v>0</v>
      </c>
      <c r="H35" s="131"/>
      <c r="L35" s="15" t="s">
        <v>34</v>
      </c>
      <c r="M35" s="9"/>
      <c r="N35" s="9"/>
      <c r="O35" s="9"/>
      <c r="P35" s="11" t="s">
        <v>42</v>
      </c>
      <c r="Q35" s="13">
        <v>0.57499999999999996</v>
      </c>
      <c r="R35" s="130">
        <f>R34*Q35</f>
        <v>0</v>
      </c>
      <c r="S35" s="131"/>
      <c r="W35" s="15" t="s">
        <v>34</v>
      </c>
      <c r="X35" s="9"/>
      <c r="Y35" s="9"/>
      <c r="Z35" s="9"/>
      <c r="AA35" s="11" t="s">
        <v>42</v>
      </c>
      <c r="AB35" s="13">
        <v>0.57499999999999996</v>
      </c>
      <c r="AC35" s="130">
        <f>AC34*AB35</f>
        <v>0</v>
      </c>
      <c r="AD35" s="131"/>
      <c r="AH35" s="15" t="s">
        <v>34</v>
      </c>
      <c r="AI35" s="9"/>
      <c r="AJ35" s="9"/>
      <c r="AK35" s="9"/>
      <c r="AL35" s="11" t="s">
        <v>42</v>
      </c>
      <c r="AM35" s="13">
        <v>0.57499999999999996</v>
      </c>
      <c r="AN35" s="130">
        <f>AN34*AM35</f>
        <v>0</v>
      </c>
      <c r="AO35" s="131"/>
      <c r="AS35" s="15" t="s">
        <v>34</v>
      </c>
      <c r="AT35" s="9"/>
      <c r="AU35" s="9"/>
      <c r="AV35" s="9"/>
      <c r="AW35" s="11" t="s">
        <v>42</v>
      </c>
      <c r="AX35" s="13">
        <v>0.57499999999999996</v>
      </c>
      <c r="AY35" s="130">
        <f>AY34*AX35</f>
        <v>0</v>
      </c>
      <c r="AZ35" s="131"/>
      <c r="BD35" s="66">
        <f t="shared" ref="BD35:BD41" si="43">AY35+AN35+AC35+R35+G35</f>
        <v>0</v>
      </c>
    </row>
    <row r="36" spans="1:57" ht="16" thickBot="1" x14ac:dyDescent="0.25">
      <c r="A36" s="16" t="s">
        <v>35</v>
      </c>
      <c r="B36" s="7"/>
      <c r="C36" s="7"/>
      <c r="D36" s="7"/>
      <c r="E36" s="9"/>
      <c r="F36" s="7"/>
      <c r="G36" s="128">
        <f>SUM(G34:H35)</f>
        <v>0</v>
      </c>
      <c r="H36" s="129"/>
      <c r="L36" s="16" t="s">
        <v>35</v>
      </c>
      <c r="M36" s="7"/>
      <c r="N36" s="7"/>
      <c r="O36" s="7"/>
      <c r="P36" s="9"/>
      <c r="Q36" s="7"/>
      <c r="R36" s="128">
        <f>SUM(R34:S35)</f>
        <v>0</v>
      </c>
      <c r="S36" s="129"/>
      <c r="W36" s="16" t="s">
        <v>35</v>
      </c>
      <c r="X36" s="7"/>
      <c r="Y36" s="7"/>
      <c r="Z36" s="7"/>
      <c r="AA36" s="9"/>
      <c r="AB36" s="7"/>
      <c r="AC36" s="128">
        <f>SUM(AC34:AD35)</f>
        <v>0</v>
      </c>
      <c r="AD36" s="129"/>
      <c r="AH36" s="16" t="s">
        <v>35</v>
      </c>
      <c r="AI36" s="7"/>
      <c r="AJ36" s="7"/>
      <c r="AK36" s="7"/>
      <c r="AL36" s="9"/>
      <c r="AM36" s="7"/>
      <c r="AN36" s="128">
        <f>SUM(AN34:AO35)</f>
        <v>0</v>
      </c>
      <c r="AO36" s="129"/>
      <c r="AS36" s="16" t="s">
        <v>35</v>
      </c>
      <c r="AT36" s="7"/>
      <c r="AU36" s="7"/>
      <c r="AV36" s="7"/>
      <c r="AW36" s="9"/>
      <c r="AX36" s="7"/>
      <c r="AY36" s="128">
        <f>SUM(AY34:AZ35)</f>
        <v>0</v>
      </c>
      <c r="AZ36" s="129"/>
      <c r="BD36" s="65">
        <f t="shared" si="43"/>
        <v>0</v>
      </c>
    </row>
    <row r="37" spans="1:57" ht="8.25" customHeight="1" thickBot="1" x14ac:dyDescent="0.25">
      <c r="A37" s="4"/>
      <c r="G37" s="47"/>
      <c r="H37" s="47"/>
      <c r="L37" s="4"/>
      <c r="R37" s="47"/>
      <c r="S37" s="47"/>
      <c r="W37" s="4"/>
      <c r="AC37" s="47"/>
      <c r="AD37" s="47"/>
      <c r="AH37" s="4"/>
      <c r="AN37" s="47"/>
      <c r="AO37" s="47"/>
      <c r="AS37" s="4"/>
      <c r="AY37" s="47"/>
      <c r="AZ37" s="47"/>
      <c r="BD37" s="61"/>
    </row>
    <row r="38" spans="1:57" ht="16" thickBot="1" x14ac:dyDescent="0.25">
      <c r="F38" s="37" t="s">
        <v>81</v>
      </c>
      <c r="G38" s="48"/>
      <c r="H38" s="49"/>
      <c r="Q38" s="37" t="s">
        <v>81</v>
      </c>
      <c r="R38" s="48"/>
      <c r="S38" s="49"/>
      <c r="AB38" s="37" t="s">
        <v>81</v>
      </c>
      <c r="AC38" s="48"/>
      <c r="AD38" s="49"/>
      <c r="AM38" s="37" t="s">
        <v>81</v>
      </c>
      <c r="AN38" s="48"/>
      <c r="AO38" s="49"/>
      <c r="AX38" s="37" t="s">
        <v>81</v>
      </c>
      <c r="AY38" s="48"/>
      <c r="AZ38" s="49"/>
      <c r="BC38" s="100"/>
      <c r="BD38" s="101" t="s">
        <v>81</v>
      </c>
      <c r="BE38" s="102"/>
    </row>
    <row r="39" spans="1:57" ht="16" thickBot="1" x14ac:dyDescent="0.25">
      <c r="A39" s="4" t="s">
        <v>77</v>
      </c>
      <c r="D39" s="50">
        <f>G34-Subawards!E20</f>
        <v>0</v>
      </c>
      <c r="F39" s="35" t="s">
        <v>80</v>
      </c>
      <c r="G39" s="140">
        <f>G34</f>
        <v>0</v>
      </c>
      <c r="H39" s="141"/>
      <c r="L39" s="4" t="s">
        <v>77</v>
      </c>
      <c r="O39" s="50">
        <f>R34-Subawards!F20</f>
        <v>0</v>
      </c>
      <c r="Q39" s="35" t="s">
        <v>80</v>
      </c>
      <c r="R39" s="140">
        <f>R34</f>
        <v>0</v>
      </c>
      <c r="S39" s="141"/>
      <c r="W39" s="4" t="s">
        <v>77</v>
      </c>
      <c r="Z39" s="50">
        <f>AC34-Subawards!G20</f>
        <v>0</v>
      </c>
      <c r="AB39" s="35" t="s">
        <v>80</v>
      </c>
      <c r="AC39" s="140">
        <f>AC34</f>
        <v>0</v>
      </c>
      <c r="AD39" s="141"/>
      <c r="AH39" s="4" t="s">
        <v>77</v>
      </c>
      <c r="AK39" s="50">
        <f>AN34-Subawards!H20</f>
        <v>0</v>
      </c>
      <c r="AM39" s="35" t="s">
        <v>80</v>
      </c>
      <c r="AN39" s="140">
        <f>AN34</f>
        <v>0</v>
      </c>
      <c r="AO39" s="141"/>
      <c r="AS39" s="4" t="s">
        <v>77</v>
      </c>
      <c r="AV39" s="50">
        <f>AY34-Subawards!I20</f>
        <v>0</v>
      </c>
      <c r="AX39" s="35" t="s">
        <v>80</v>
      </c>
      <c r="AY39" s="140">
        <f>AY34</f>
        <v>0</v>
      </c>
      <c r="AZ39" s="141"/>
      <c r="BD39" s="103">
        <f t="shared" si="43"/>
        <v>0</v>
      </c>
    </row>
    <row r="40" spans="1:57" x14ac:dyDescent="0.2">
      <c r="A40" s="34" t="s">
        <v>97</v>
      </c>
      <c r="D40" s="51">
        <f>G34-IF(Subawards!E36&gt;0,Subawards!E36)</f>
        <v>0</v>
      </c>
      <c r="F40" s="35" t="s">
        <v>78</v>
      </c>
      <c r="G40" s="140">
        <f>D40*F35</f>
        <v>0</v>
      </c>
      <c r="H40" s="141"/>
      <c r="L40" s="34" t="s">
        <v>97</v>
      </c>
      <c r="O40" s="51">
        <f>R34-IF(Subawards!F36&gt;0,Subawards!F36)</f>
        <v>0</v>
      </c>
      <c r="Q40" s="35" t="s">
        <v>78</v>
      </c>
      <c r="R40" s="140">
        <f>O40*Q35</f>
        <v>0</v>
      </c>
      <c r="S40" s="141"/>
      <c r="W40" s="34" t="s">
        <v>97</v>
      </c>
      <c r="Z40" s="51">
        <f>AC34-IF(Subawards!G36&gt;0,Subawards!G36)</f>
        <v>0</v>
      </c>
      <c r="AB40" s="35" t="s">
        <v>78</v>
      </c>
      <c r="AC40" s="140">
        <f>Z40*AB35</f>
        <v>0</v>
      </c>
      <c r="AD40" s="141"/>
      <c r="AH40" s="34" t="s">
        <v>97</v>
      </c>
      <c r="AK40" s="51">
        <f>AN34-IF(Subawards!H36&gt;0,Subawards!H36)</f>
        <v>0</v>
      </c>
      <c r="AM40" s="35" t="s">
        <v>78</v>
      </c>
      <c r="AN40" s="140">
        <f>AK40*AM35</f>
        <v>0</v>
      </c>
      <c r="AO40" s="141"/>
      <c r="AS40" s="34" t="s">
        <v>97</v>
      </c>
      <c r="AV40" s="117">
        <f>AY34-IF(Subawards!I36&gt;0,Subawards!I36)</f>
        <v>0</v>
      </c>
      <c r="AX40" s="35" t="s">
        <v>78</v>
      </c>
      <c r="AY40" s="140">
        <f>AV40*AX35</f>
        <v>0</v>
      </c>
      <c r="AZ40" s="141"/>
      <c r="BD40" s="104">
        <f>AY40+AN40+AC40+R40+G40</f>
        <v>0</v>
      </c>
    </row>
    <row r="41" spans="1:57" ht="16" thickBot="1" x14ac:dyDescent="0.25">
      <c r="F41" s="36" t="s">
        <v>79</v>
      </c>
      <c r="G41" s="142">
        <f>G39+G40</f>
        <v>0</v>
      </c>
      <c r="H41" s="143"/>
      <c r="Q41" s="36" t="s">
        <v>79</v>
      </c>
      <c r="R41" s="142">
        <f>R39+R40</f>
        <v>0</v>
      </c>
      <c r="S41" s="143"/>
      <c r="AB41" s="36" t="s">
        <v>79</v>
      </c>
      <c r="AC41" s="142">
        <f>AC39+AC40</f>
        <v>0</v>
      </c>
      <c r="AD41" s="143"/>
      <c r="AM41" s="36" t="s">
        <v>79</v>
      </c>
      <c r="AN41" s="142">
        <f>AN39+AN40</f>
        <v>0</v>
      </c>
      <c r="AO41" s="143"/>
      <c r="AX41" s="36" t="s">
        <v>79</v>
      </c>
      <c r="AY41" s="142">
        <f>AY39+AY40</f>
        <v>0</v>
      </c>
      <c r="AZ41" s="143"/>
      <c r="BD41" s="105">
        <f t="shared" si="43"/>
        <v>0</v>
      </c>
    </row>
    <row r="42" spans="1:57" ht="16" thickBot="1" x14ac:dyDescent="0.25"/>
    <row r="43" spans="1:57" ht="16" thickBot="1" x14ac:dyDescent="0.25">
      <c r="AX43" s="106" t="s">
        <v>77</v>
      </c>
      <c r="AY43" s="107"/>
      <c r="AZ43" s="107"/>
      <c r="BA43" s="107"/>
      <c r="BB43" s="107"/>
      <c r="BC43" s="107"/>
      <c r="BD43" s="108">
        <f>AV39+AK39+Z39+O39+D39</f>
        <v>0</v>
      </c>
    </row>
  </sheetData>
  <mergeCells count="79">
    <mergeCell ref="BD17:BD18"/>
    <mergeCell ref="BD19:BD20"/>
    <mergeCell ref="BD21:BD22"/>
    <mergeCell ref="BD23:BD33"/>
    <mergeCell ref="AY41:AZ41"/>
    <mergeCell ref="AO23:AO33"/>
    <mergeCell ref="AZ23:AZ33"/>
    <mergeCell ref="G39:H39"/>
    <mergeCell ref="G40:H40"/>
    <mergeCell ref="G41:H41"/>
    <mergeCell ref="R39:S39"/>
    <mergeCell ref="R40:S40"/>
    <mergeCell ref="R41:S41"/>
    <mergeCell ref="AC39:AD39"/>
    <mergeCell ref="AC40:AD40"/>
    <mergeCell ref="AC41:AD41"/>
    <mergeCell ref="AN39:AO39"/>
    <mergeCell ref="AN40:AO40"/>
    <mergeCell ref="AN41:AO41"/>
    <mergeCell ref="AY39:AZ39"/>
    <mergeCell ref="AY40:AZ40"/>
    <mergeCell ref="AN34:AO34"/>
    <mergeCell ref="AN35:AO35"/>
    <mergeCell ref="AN36:AO36"/>
    <mergeCell ref="AY17:AY18"/>
    <mergeCell ref="AZ17:AZ18"/>
    <mergeCell ref="AY19:AY20"/>
    <mergeCell ref="AZ19:AZ20"/>
    <mergeCell ref="AY21:AY22"/>
    <mergeCell ref="AZ21:AZ22"/>
    <mergeCell ref="AY34:AZ34"/>
    <mergeCell ref="AY35:AZ35"/>
    <mergeCell ref="AY36:AZ36"/>
    <mergeCell ref="AN17:AN18"/>
    <mergeCell ref="AO17:AO18"/>
    <mergeCell ref="AN19:AN20"/>
    <mergeCell ref="AO19:AO20"/>
    <mergeCell ref="AN21:AN22"/>
    <mergeCell ref="AO21:AO22"/>
    <mergeCell ref="R17:R18"/>
    <mergeCell ref="R19:R20"/>
    <mergeCell ref="R21:R22"/>
    <mergeCell ref="AC17:AC18"/>
    <mergeCell ref="AD17:AD18"/>
    <mergeCell ref="AC19:AC20"/>
    <mergeCell ref="AD19:AD20"/>
    <mergeCell ref="AC21:AC22"/>
    <mergeCell ref="AD21:AD22"/>
    <mergeCell ref="AC34:AD34"/>
    <mergeCell ref="AC35:AD35"/>
    <mergeCell ref="AC36:AD36"/>
    <mergeCell ref="S17:S18"/>
    <mergeCell ref="S19:S20"/>
    <mergeCell ref="S21:S22"/>
    <mergeCell ref="R34:S34"/>
    <mergeCell ref="R35:S35"/>
    <mergeCell ref="R36:S36"/>
    <mergeCell ref="S23:S33"/>
    <mergeCell ref="AD23:AD33"/>
    <mergeCell ref="G34:H34"/>
    <mergeCell ref="G36:H36"/>
    <mergeCell ref="G35:H35"/>
    <mergeCell ref="H17:H18"/>
    <mergeCell ref="G17:G18"/>
    <mergeCell ref="G19:G20"/>
    <mergeCell ref="G21:G22"/>
    <mergeCell ref="H19:H20"/>
    <mergeCell ref="H21:H22"/>
    <mergeCell ref="H23:H33"/>
    <mergeCell ref="AH10:AL10"/>
    <mergeCell ref="AH16:AL16"/>
    <mergeCell ref="AS10:AW10"/>
    <mergeCell ref="AS16:AW16"/>
    <mergeCell ref="A10:E10"/>
    <mergeCell ref="A16:E16"/>
    <mergeCell ref="L10:P10"/>
    <mergeCell ref="L16:P16"/>
    <mergeCell ref="W10:AA10"/>
    <mergeCell ref="W16:AA16"/>
  </mergeCells>
  <hyperlinks>
    <hyperlink ref="E35" r:id="rId1" display="http://ora.research.ucla.edu/OCGA/Pages/Standard-Instit-Info/facilities-and-administrative.aspx  " xr:uid="{00000000-0004-0000-0100-000000000000}"/>
    <hyperlink ref="P35" r:id="rId2" display="http://ora.research.ucla.edu/OCGA/Pages/Standard-Instit-Info/facilities-and-administrative.aspx  " xr:uid="{00000000-0004-0000-0100-000001000000}"/>
    <hyperlink ref="J4" r:id="rId3" display="https://www.finance.ucla.edu/composite-benefit-rate-assessment " xr:uid="{00000000-0004-0000-0100-000002000000}"/>
    <hyperlink ref="U4" r:id="rId4" display="https://www.finance.ucla.edu/composite-benefit-rate-assessment " xr:uid="{00000000-0004-0000-0100-000003000000}"/>
    <hyperlink ref="AA35" r:id="rId5" display="http://ora.research.ucla.edu/OCGA/Pages/Standard-Instit-Info/facilities-and-administrative.aspx  " xr:uid="{00000000-0004-0000-0100-000004000000}"/>
    <hyperlink ref="AF4" r:id="rId6" display="https://www.finance.ucla.edu/composite-benefit-rate-assessment " xr:uid="{00000000-0004-0000-0100-000005000000}"/>
    <hyperlink ref="AL35" r:id="rId7" display="http://ora.research.ucla.edu/OCGA/Pages/Standard-Instit-Info/facilities-and-administrative.aspx  " xr:uid="{00000000-0004-0000-0100-000006000000}"/>
    <hyperlink ref="AQ4" r:id="rId8" display="https://www.finance.ucla.edu/composite-benefit-rate-assessment " xr:uid="{00000000-0004-0000-0100-000007000000}"/>
    <hyperlink ref="AW35" r:id="rId9" display="http://ora.research.ucla.edu/OCGA/Pages/Standard-Instit-Info/facilities-and-administrative.aspx  " xr:uid="{00000000-0004-0000-0100-000008000000}"/>
    <hyperlink ref="BB4" r:id="rId10" display="https://www.finance.ucla.edu/composite-benefit-rate-assessment " xr:uid="{00000000-0004-0000-0100-000009000000}"/>
  </hyperlinks>
  <pageMargins left="0.7" right="0.7" top="0.75" bottom="0.75" header="0.3" footer="0.3"/>
  <pageSetup scale="75" orientation="portrait" r:id="rId11"/>
  <colBreaks count="4" manualBreakCount="4">
    <brk id="10" max="1048575" man="1"/>
    <brk id="21" max="1048575" man="1"/>
    <brk id="44" max="42" man="1"/>
    <brk id="5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57"/>
  <sheetViews>
    <sheetView zoomScaleNormal="100" workbookViewId="0">
      <selection activeCell="A32" sqref="A32"/>
    </sheetView>
  </sheetViews>
  <sheetFormatPr baseColWidth="10" defaultColWidth="8.83203125" defaultRowHeight="15" x14ac:dyDescent="0.2"/>
  <cols>
    <col min="2" max="9" width="12.6640625" customWidth="1"/>
    <col min="11" max="11" width="11.5" customWidth="1"/>
  </cols>
  <sheetData>
    <row r="1" spans="2:11" ht="16" thickBot="1" x14ac:dyDescent="0.25"/>
    <row r="2" spans="2:11" ht="16" thickBot="1" x14ac:dyDescent="0.25">
      <c r="B2" s="68"/>
      <c r="C2" s="116" t="s">
        <v>95</v>
      </c>
      <c r="D2" s="68"/>
      <c r="E2" s="69" t="s">
        <v>43</v>
      </c>
      <c r="F2" s="70" t="s">
        <v>44</v>
      </c>
      <c r="G2" s="70" t="s">
        <v>45</v>
      </c>
      <c r="H2" s="70" t="s">
        <v>46</v>
      </c>
      <c r="I2" s="71" t="s">
        <v>47</v>
      </c>
      <c r="J2" s="54"/>
      <c r="K2" s="54"/>
    </row>
    <row r="3" spans="2:11" x14ac:dyDescent="0.2">
      <c r="B3" s="156" t="s">
        <v>48</v>
      </c>
      <c r="C3" s="149" t="s">
        <v>96</v>
      </c>
      <c r="D3" s="111" t="s">
        <v>49</v>
      </c>
      <c r="E3" s="72"/>
      <c r="F3" s="73">
        <f t="shared" ref="F3:I4" si="0">E3</f>
        <v>0</v>
      </c>
      <c r="G3" s="73">
        <f t="shared" si="0"/>
        <v>0</v>
      </c>
      <c r="H3" s="73">
        <f t="shared" si="0"/>
        <v>0</v>
      </c>
      <c r="I3" s="73">
        <f t="shared" si="0"/>
        <v>0</v>
      </c>
      <c r="J3" s="54"/>
      <c r="K3" s="54"/>
    </row>
    <row r="4" spans="2:11" x14ac:dyDescent="0.2">
      <c r="B4" s="157"/>
      <c r="C4" s="150"/>
      <c r="D4" s="112" t="s">
        <v>50</v>
      </c>
      <c r="E4" s="72"/>
      <c r="F4" s="74">
        <f t="shared" si="0"/>
        <v>0</v>
      </c>
      <c r="G4" s="74">
        <f t="shared" si="0"/>
        <v>0</v>
      </c>
      <c r="H4" s="74">
        <f t="shared" si="0"/>
        <v>0</v>
      </c>
      <c r="I4" s="74">
        <f t="shared" si="0"/>
        <v>0</v>
      </c>
      <c r="J4" s="54"/>
      <c r="K4" s="54"/>
    </row>
    <row r="5" spans="2:11" ht="16" thickBot="1" x14ac:dyDescent="0.25">
      <c r="B5" s="158"/>
      <c r="C5" s="151"/>
      <c r="D5" s="113" t="s">
        <v>51</v>
      </c>
      <c r="E5" s="76">
        <f>E3+E4</f>
        <v>0</v>
      </c>
      <c r="F5" s="76">
        <f>F3+F4</f>
        <v>0</v>
      </c>
      <c r="G5" s="76">
        <f>G3+G4</f>
        <v>0</v>
      </c>
      <c r="H5" s="76">
        <f>H3+H4</f>
        <v>0</v>
      </c>
      <c r="I5" s="77">
        <f>I3+I4</f>
        <v>0</v>
      </c>
      <c r="J5" s="54"/>
      <c r="K5" s="54"/>
    </row>
    <row r="6" spans="2:11" x14ac:dyDescent="0.2">
      <c r="B6" s="159" t="s">
        <v>52</v>
      </c>
      <c r="C6" s="152" t="s">
        <v>96</v>
      </c>
      <c r="D6" s="114" t="s">
        <v>49</v>
      </c>
      <c r="E6" s="72"/>
      <c r="F6" s="73">
        <f t="shared" ref="F6:I7" si="1">E6</f>
        <v>0</v>
      </c>
      <c r="G6" s="78">
        <f t="shared" si="1"/>
        <v>0</v>
      </c>
      <c r="H6" s="78">
        <f t="shared" si="1"/>
        <v>0</v>
      </c>
      <c r="I6" s="79">
        <f t="shared" si="1"/>
        <v>0</v>
      </c>
      <c r="J6" s="54"/>
      <c r="K6" s="54"/>
    </row>
    <row r="7" spans="2:11" x14ac:dyDescent="0.2">
      <c r="B7" s="157"/>
      <c r="C7" s="150"/>
      <c r="D7" s="112" t="s">
        <v>50</v>
      </c>
      <c r="E7" s="72"/>
      <c r="F7" s="74">
        <f t="shared" si="1"/>
        <v>0</v>
      </c>
      <c r="G7" s="74">
        <f t="shared" si="1"/>
        <v>0</v>
      </c>
      <c r="H7" s="74">
        <f t="shared" si="1"/>
        <v>0</v>
      </c>
      <c r="I7" s="75">
        <f t="shared" si="1"/>
        <v>0</v>
      </c>
      <c r="J7" s="54"/>
      <c r="K7" s="54"/>
    </row>
    <row r="8" spans="2:11" ht="16" thickBot="1" x14ac:dyDescent="0.25">
      <c r="B8" s="158"/>
      <c r="C8" s="151"/>
      <c r="D8" s="113" t="s">
        <v>51</v>
      </c>
      <c r="E8" s="76">
        <f>E6+E7</f>
        <v>0</v>
      </c>
      <c r="F8" s="76">
        <f>F6+F7</f>
        <v>0</v>
      </c>
      <c r="G8" s="76">
        <f>G6+G7</f>
        <v>0</v>
      </c>
      <c r="H8" s="80">
        <f>H6+H7</f>
        <v>0</v>
      </c>
      <c r="I8" s="77">
        <f>I6+I7</f>
        <v>0</v>
      </c>
      <c r="J8" s="54"/>
      <c r="K8" s="54"/>
    </row>
    <row r="9" spans="2:11" x14ac:dyDescent="0.2">
      <c r="B9" s="159" t="s">
        <v>53</v>
      </c>
      <c r="C9" s="152" t="s">
        <v>96</v>
      </c>
      <c r="D9" s="114" t="s">
        <v>49</v>
      </c>
      <c r="E9" s="72"/>
      <c r="F9" s="73">
        <f t="shared" ref="F9:I10" si="2">E9</f>
        <v>0</v>
      </c>
      <c r="G9" s="78">
        <f t="shared" si="2"/>
        <v>0</v>
      </c>
      <c r="H9" s="78">
        <f t="shared" si="2"/>
        <v>0</v>
      </c>
      <c r="I9" s="79">
        <f t="shared" si="2"/>
        <v>0</v>
      </c>
      <c r="J9" s="54"/>
      <c r="K9" s="54"/>
    </row>
    <row r="10" spans="2:11" x14ac:dyDescent="0.2">
      <c r="B10" s="157"/>
      <c r="C10" s="150"/>
      <c r="D10" s="112" t="s">
        <v>50</v>
      </c>
      <c r="E10" s="72"/>
      <c r="F10" s="74">
        <f t="shared" si="2"/>
        <v>0</v>
      </c>
      <c r="G10" s="74">
        <f t="shared" si="2"/>
        <v>0</v>
      </c>
      <c r="H10" s="74">
        <f t="shared" si="2"/>
        <v>0</v>
      </c>
      <c r="I10" s="75">
        <f t="shared" si="2"/>
        <v>0</v>
      </c>
      <c r="J10" s="54"/>
      <c r="K10" s="54"/>
    </row>
    <row r="11" spans="2:11" ht="16" thickBot="1" x14ac:dyDescent="0.25">
      <c r="B11" s="158"/>
      <c r="C11" s="151"/>
      <c r="D11" s="113" t="s">
        <v>51</v>
      </c>
      <c r="E11" s="76">
        <f>E9+E10</f>
        <v>0</v>
      </c>
      <c r="F11" s="76">
        <f>F9+F10</f>
        <v>0</v>
      </c>
      <c r="G11" s="76">
        <f>G9+G10</f>
        <v>0</v>
      </c>
      <c r="H11" s="80">
        <f>H9+H10</f>
        <v>0</v>
      </c>
      <c r="I11" s="77">
        <f>I9+I10</f>
        <v>0</v>
      </c>
      <c r="J11" s="54"/>
      <c r="K11" s="54"/>
    </row>
    <row r="12" spans="2:11" x14ac:dyDescent="0.2">
      <c r="B12" s="159" t="s">
        <v>54</v>
      </c>
      <c r="C12" s="152" t="s">
        <v>96</v>
      </c>
      <c r="D12" s="114" t="s">
        <v>49</v>
      </c>
      <c r="E12" s="72"/>
      <c r="F12" s="73">
        <f t="shared" ref="F12:I13" si="3">E12</f>
        <v>0</v>
      </c>
      <c r="G12" s="78">
        <f t="shared" si="3"/>
        <v>0</v>
      </c>
      <c r="H12" s="78">
        <f t="shared" si="3"/>
        <v>0</v>
      </c>
      <c r="I12" s="79">
        <f t="shared" si="3"/>
        <v>0</v>
      </c>
      <c r="J12" s="54"/>
      <c r="K12" s="54"/>
    </row>
    <row r="13" spans="2:11" x14ac:dyDescent="0.2">
      <c r="B13" s="157"/>
      <c r="C13" s="150"/>
      <c r="D13" s="112" t="s">
        <v>50</v>
      </c>
      <c r="E13" s="72"/>
      <c r="F13" s="74">
        <f t="shared" si="3"/>
        <v>0</v>
      </c>
      <c r="G13" s="74">
        <f t="shared" si="3"/>
        <v>0</v>
      </c>
      <c r="H13" s="74">
        <f t="shared" si="3"/>
        <v>0</v>
      </c>
      <c r="I13" s="75">
        <f t="shared" si="3"/>
        <v>0</v>
      </c>
      <c r="J13" s="54"/>
      <c r="K13" s="54"/>
    </row>
    <row r="14" spans="2:11" ht="16" thickBot="1" x14ac:dyDescent="0.25">
      <c r="B14" s="158"/>
      <c r="C14" s="151"/>
      <c r="D14" s="113" t="s">
        <v>51</v>
      </c>
      <c r="E14" s="76">
        <f>E12+E13</f>
        <v>0</v>
      </c>
      <c r="F14" s="76">
        <f>F12+F13</f>
        <v>0</v>
      </c>
      <c r="G14" s="76">
        <f>G12+G13</f>
        <v>0</v>
      </c>
      <c r="H14" s="80">
        <f>H12+H13</f>
        <v>0</v>
      </c>
      <c r="I14" s="77">
        <f>I12+I13</f>
        <v>0</v>
      </c>
      <c r="J14" s="54"/>
      <c r="K14" s="54"/>
    </row>
    <row r="15" spans="2:11" x14ac:dyDescent="0.2">
      <c r="B15" s="159" t="s">
        <v>55</v>
      </c>
      <c r="C15" s="152" t="s">
        <v>96</v>
      </c>
      <c r="D15" s="114" t="s">
        <v>49</v>
      </c>
      <c r="E15" s="72"/>
      <c r="F15" s="73">
        <f t="shared" ref="F15:I16" si="4">E15</f>
        <v>0</v>
      </c>
      <c r="G15" s="78">
        <f t="shared" si="4"/>
        <v>0</v>
      </c>
      <c r="H15" s="78">
        <f t="shared" si="4"/>
        <v>0</v>
      </c>
      <c r="I15" s="79">
        <f t="shared" si="4"/>
        <v>0</v>
      </c>
      <c r="J15" s="54"/>
      <c r="K15" s="54"/>
    </row>
    <row r="16" spans="2:11" x14ac:dyDescent="0.2">
      <c r="B16" s="157"/>
      <c r="C16" s="150"/>
      <c r="D16" s="115" t="s">
        <v>50</v>
      </c>
      <c r="E16" s="72"/>
      <c r="F16" s="74">
        <f t="shared" si="4"/>
        <v>0</v>
      </c>
      <c r="G16" s="74">
        <f t="shared" si="4"/>
        <v>0</v>
      </c>
      <c r="H16" s="74">
        <f t="shared" si="4"/>
        <v>0</v>
      </c>
      <c r="I16" s="75">
        <f t="shared" si="4"/>
        <v>0</v>
      </c>
      <c r="J16" s="54"/>
      <c r="K16" s="54"/>
    </row>
    <row r="17" spans="2:11" ht="16" thickBot="1" x14ac:dyDescent="0.25">
      <c r="B17" s="160"/>
      <c r="C17" s="153"/>
      <c r="D17" s="81" t="s">
        <v>51</v>
      </c>
      <c r="E17" s="82">
        <f>E15+E16</f>
        <v>0</v>
      </c>
      <c r="F17" s="82">
        <f>F15+F16</f>
        <v>0</v>
      </c>
      <c r="G17" s="82">
        <f>G15+G16</f>
        <v>0</v>
      </c>
      <c r="H17" s="83">
        <f>H15+H16</f>
        <v>0</v>
      </c>
      <c r="I17" s="84">
        <f>I15+I16</f>
        <v>0</v>
      </c>
      <c r="J17" s="54"/>
      <c r="K17" s="54"/>
    </row>
    <row r="18" spans="2:11" ht="4.5" customHeight="1" thickBot="1" x14ac:dyDescent="0.25">
      <c r="B18" s="85"/>
      <c r="C18" s="109"/>
      <c r="D18" s="86"/>
      <c r="E18" s="87"/>
      <c r="F18" s="87"/>
      <c r="G18" s="87"/>
      <c r="H18" s="88"/>
      <c r="I18" s="89"/>
      <c r="J18" s="54"/>
      <c r="K18" s="54"/>
    </row>
    <row r="19" spans="2:11" x14ac:dyDescent="0.2">
      <c r="B19" s="154" t="s">
        <v>90</v>
      </c>
      <c r="C19" s="110"/>
      <c r="D19" s="90" t="s">
        <v>49</v>
      </c>
      <c r="E19" s="91">
        <f>E3+E6+E9+E12+E15</f>
        <v>0</v>
      </c>
      <c r="F19" s="91">
        <f t="shared" ref="F19:I20" si="5">F3+F6+F9+F12+F15</f>
        <v>0</v>
      </c>
      <c r="G19" s="91">
        <f t="shared" si="5"/>
        <v>0</v>
      </c>
      <c r="H19" s="91">
        <f t="shared" si="5"/>
        <v>0</v>
      </c>
      <c r="I19" s="92">
        <f t="shared" si="5"/>
        <v>0</v>
      </c>
      <c r="J19" s="54"/>
      <c r="K19" s="54"/>
    </row>
    <row r="20" spans="2:11" x14ac:dyDescent="0.2">
      <c r="B20" s="155"/>
      <c r="C20" s="110"/>
      <c r="D20" s="90" t="s">
        <v>50</v>
      </c>
      <c r="E20" s="91">
        <f>E4+E7+E10+E13+E16</f>
        <v>0</v>
      </c>
      <c r="F20" s="91">
        <f t="shared" si="5"/>
        <v>0</v>
      </c>
      <c r="G20" s="91">
        <f t="shared" si="5"/>
        <v>0</v>
      </c>
      <c r="H20" s="91">
        <f t="shared" si="5"/>
        <v>0</v>
      </c>
      <c r="I20" s="93">
        <f t="shared" si="5"/>
        <v>0</v>
      </c>
      <c r="J20" s="54"/>
      <c r="K20" s="54"/>
    </row>
    <row r="21" spans="2:11" ht="16" thickBot="1" x14ac:dyDescent="0.25">
      <c r="B21" s="94" t="s">
        <v>56</v>
      </c>
      <c r="C21" s="81"/>
      <c r="D21" s="81"/>
      <c r="E21" s="82">
        <f>E19+E20</f>
        <v>0</v>
      </c>
      <c r="F21" s="82">
        <f>F19+F20</f>
        <v>0</v>
      </c>
      <c r="G21" s="82">
        <f>G19+G20</f>
        <v>0</v>
      </c>
      <c r="H21" s="83">
        <f>H19+H20</f>
        <v>0</v>
      </c>
      <c r="I21" s="84">
        <f>I19+I20</f>
        <v>0</v>
      </c>
      <c r="J21" s="54"/>
      <c r="K21" s="54"/>
    </row>
    <row r="22" spans="2:11" x14ac:dyDescent="0.2">
      <c r="B22" s="90"/>
      <c r="C22" s="90"/>
      <c r="D22" s="90"/>
      <c r="E22" s="95"/>
      <c r="F22" s="95"/>
      <c r="G22" s="95"/>
      <c r="H22" s="95"/>
      <c r="I22" s="95"/>
      <c r="J22" s="54"/>
      <c r="K22" s="54"/>
    </row>
    <row r="23" spans="2:11" x14ac:dyDescent="0.2">
      <c r="B23" s="54"/>
      <c r="C23" s="54"/>
      <c r="D23" s="54"/>
      <c r="E23" s="90"/>
      <c r="F23" s="90"/>
      <c r="G23" s="95"/>
      <c r="H23" s="95"/>
      <c r="I23" s="95"/>
      <c r="J23" s="54"/>
      <c r="K23" s="54"/>
    </row>
    <row r="24" spans="2:11" x14ac:dyDescent="0.2">
      <c r="B24" s="99" t="s">
        <v>57</v>
      </c>
      <c r="C24" s="99"/>
      <c r="D24" s="54"/>
      <c r="E24" s="54"/>
      <c r="F24" s="54"/>
      <c r="G24" s="95"/>
      <c r="H24" s="95"/>
      <c r="I24" s="95"/>
      <c r="J24" s="54"/>
      <c r="K24" s="54"/>
    </row>
    <row r="25" spans="2:11" x14ac:dyDescent="0.2">
      <c r="B25" s="54"/>
      <c r="C25" s="54"/>
      <c r="D25" s="54"/>
      <c r="E25" s="90" t="s">
        <v>43</v>
      </c>
      <c r="F25" s="90" t="s">
        <v>58</v>
      </c>
      <c r="G25" s="90" t="s">
        <v>59</v>
      </c>
      <c r="H25" s="90" t="s">
        <v>60</v>
      </c>
      <c r="I25" s="90" t="s">
        <v>61</v>
      </c>
      <c r="J25" s="54"/>
      <c r="K25" s="54"/>
    </row>
    <row r="26" spans="2:11" x14ac:dyDescent="0.2">
      <c r="B26" s="54"/>
      <c r="C26" s="54"/>
      <c r="D26" s="96" t="str">
        <f>B3</f>
        <v>Sub #1</v>
      </c>
      <c r="E26" s="97">
        <f>IF(C3="Yes",E5,IF(25000&gt;E5,0,(E5-25000)))</f>
        <v>0</v>
      </c>
      <c r="F26" s="97">
        <f>IF((E26)=0,IF((F5+E5)&gt;25000,(F5+E5)-25000,0),F5)</f>
        <v>0</v>
      </c>
      <c r="G26" s="97">
        <f>IF((F26+E26)=0,IF((G5+F5+E5)&gt;25000,(G5+F5+E5)-25000,0),G5)</f>
        <v>0</v>
      </c>
      <c r="H26" s="97">
        <f>IF((G26+F26+E26)=0,IF((G5+F5+E5+H5)&gt;25000,(G5+F5+E5+H5)-25000,0),H5)</f>
        <v>0</v>
      </c>
      <c r="I26" s="97">
        <f>IF((H26+G26+F26+E26)=0,IF((G5+F5+E5+H5+I5)&gt;25000,(G5+F5+E5+H5+I5)-25000,0),I5)</f>
        <v>0</v>
      </c>
      <c r="J26" s="54"/>
      <c r="K26" s="54"/>
    </row>
    <row r="27" spans="2:11" x14ac:dyDescent="0.2">
      <c r="B27" s="54"/>
      <c r="C27" s="54"/>
      <c r="D27" s="54"/>
      <c r="E27" s="96"/>
      <c r="F27" s="54"/>
      <c r="G27" s="54"/>
      <c r="H27" s="98"/>
      <c r="I27" s="95"/>
      <c r="J27" s="54"/>
      <c r="K27" s="54"/>
    </row>
    <row r="28" spans="2:11" x14ac:dyDescent="0.2">
      <c r="B28" s="54"/>
      <c r="C28" s="54"/>
      <c r="D28" s="96" t="str">
        <f>B6</f>
        <v>Sub #2</v>
      </c>
      <c r="E28" s="97">
        <f>IF(C6="Yes",E8,IF(25000&gt;E8,0,(E8-25000)))</f>
        <v>0</v>
      </c>
      <c r="F28" s="97">
        <f>IF((E28)=0,IF((F8+E8)&gt;25000,(F8+E8)-25000,0),F8)</f>
        <v>0</v>
      </c>
      <c r="G28" s="97">
        <f>IF((F28+E28)=0,IF((G8+F8+E8)&gt;25000,(G8+F8+E8)-25000,0),G8)</f>
        <v>0</v>
      </c>
      <c r="H28" s="97">
        <f>IF((G28+F28+E28)=0,IF((G8+F8+E8+H8)&gt;25000,(G8+F8+E8+H8)-25000,0),H8)</f>
        <v>0</v>
      </c>
      <c r="I28" s="97">
        <f>IF((H28+G28+F28+E28)=0,IF((G8+F8+E8+H8+I8)&gt;25000,(G8+F8+E8+H8+I8)-25000,0),I8)</f>
        <v>0</v>
      </c>
      <c r="J28" s="54"/>
      <c r="K28" s="54"/>
    </row>
    <row r="29" spans="2:11" x14ac:dyDescent="0.2">
      <c r="B29" s="54"/>
      <c r="C29" s="54"/>
      <c r="D29" s="54"/>
      <c r="E29" s="96"/>
      <c r="F29" s="54"/>
      <c r="G29" s="54"/>
      <c r="H29" s="98"/>
      <c r="I29" s="95"/>
      <c r="J29" s="54"/>
      <c r="K29" s="54"/>
    </row>
    <row r="30" spans="2:11" x14ac:dyDescent="0.2">
      <c r="B30" s="54"/>
      <c r="C30" s="54"/>
      <c r="D30" s="96" t="str">
        <f>B9</f>
        <v>Sub #3</v>
      </c>
      <c r="E30" s="97">
        <f>IF(C9="Yes",E11,IF(25000&gt;E11,0,(E11-25000)))</f>
        <v>0</v>
      </c>
      <c r="F30" s="97">
        <f>IF((E30)=0,IF((F11+E11)&gt;25000,(F11+E11)-25000,0),F11)</f>
        <v>0</v>
      </c>
      <c r="G30" s="97">
        <f>IF((F30+E30)=0,IF((G11+F11+E11)&gt;25000,(G11+F11+E11)-25000,0),G11)</f>
        <v>0</v>
      </c>
      <c r="H30" s="97">
        <f>IF((G30+F30+E30)=0,IF((G11+F11+E11+H11)&gt;25000,(G11+F11+E11+H11)-25000,0),H11)</f>
        <v>0</v>
      </c>
      <c r="I30" s="97">
        <f>IF((H30+G30+F30+E30)=0,IF((G11+F11+E11+H11+I11)&gt;25000,(G11+F11+E11+H11+I11)-25000,0),I11)</f>
        <v>0</v>
      </c>
      <c r="J30" s="54"/>
      <c r="K30" s="54"/>
    </row>
    <row r="31" spans="2:11" x14ac:dyDescent="0.2">
      <c r="B31" s="54"/>
      <c r="C31" s="54"/>
      <c r="D31" s="54"/>
      <c r="E31" s="96"/>
      <c r="F31" s="90"/>
      <c r="G31" s="54"/>
      <c r="H31" s="98"/>
      <c r="I31" s="95"/>
      <c r="J31" s="54"/>
      <c r="K31" s="54"/>
    </row>
    <row r="32" spans="2:11" x14ac:dyDescent="0.2">
      <c r="B32" s="54"/>
      <c r="C32" s="54"/>
      <c r="D32" s="96" t="str">
        <f>B12</f>
        <v>Sub #4</v>
      </c>
      <c r="E32" s="97">
        <f>IF(C12="Yes",E14,IF(25000&gt;E14,0,(E14-25000)))</f>
        <v>0</v>
      </c>
      <c r="F32" s="97">
        <f>IF((E32)=0,IF((F14+E14)&gt;25000,(F14+E14)-25000,0),F14)</f>
        <v>0</v>
      </c>
      <c r="G32" s="97">
        <f>IF((F32+E32)=0,IF((G14+F14+E14)&gt;25000,(G14+F14+E14)-25000,0),G14)</f>
        <v>0</v>
      </c>
      <c r="H32" s="97">
        <f>IF((G32+F32+E32)=0,IF((G14+F14+E14+H14)&gt;25000,(G14+F14+E14+H14)-25000,0),H14)</f>
        <v>0</v>
      </c>
      <c r="I32" s="97">
        <f>IF((H32+G32+F32+E32)=0,IF((G14+F14+E14+H14+I14)&gt;25000,(G14+F14+E14+H14+I14)-25000,0),I14)</f>
        <v>0</v>
      </c>
      <c r="J32" s="54"/>
      <c r="K32" s="54"/>
    </row>
    <row r="33" spans="2:11" x14ac:dyDescent="0.2">
      <c r="B33" s="54"/>
      <c r="C33" s="54"/>
      <c r="D33" s="54"/>
      <c r="E33" s="96"/>
      <c r="F33" s="90"/>
      <c r="G33" s="54"/>
      <c r="H33" s="98"/>
      <c r="I33" s="95"/>
      <c r="J33" s="54"/>
      <c r="K33" s="54"/>
    </row>
    <row r="34" spans="2:11" x14ac:dyDescent="0.2">
      <c r="B34" s="54"/>
      <c r="C34" s="54"/>
      <c r="D34" s="96" t="str">
        <f>B15</f>
        <v>Sub #5</v>
      </c>
      <c r="E34" s="97">
        <f>IF(C15="Yes",E17,IF(25000&gt;E17,0,(E17-25000)))</f>
        <v>0</v>
      </c>
      <c r="F34" s="97">
        <f>IF((E34)=0,IF((F17+E17)&gt;25000,(F17+E17)-25000,0),F17)</f>
        <v>0</v>
      </c>
      <c r="G34" s="97">
        <f>IF((F34+E34)=0,IF((G17+F17+E17)&gt;25000,(G17+F17+E17)-25000,0),G17)</f>
        <v>0</v>
      </c>
      <c r="H34" s="97">
        <f>IF((G34+F34+E34)=0,IF((G17+F17+E17+H17)&gt;25000,(G17+F17+E17+H17)-25000,0),H17)</f>
        <v>0</v>
      </c>
      <c r="I34" s="97">
        <f>IF((H34+G34+F34+E34)=0,IF((G17+F17+E17+H17+I17)&gt;25000,(G17+F17+E17+H17+I17)-25000,0),I17)</f>
        <v>0</v>
      </c>
      <c r="J34" s="54"/>
      <c r="K34" s="54"/>
    </row>
    <row r="35" spans="2:11" x14ac:dyDescent="0.2">
      <c r="B35" s="54"/>
      <c r="C35" s="54"/>
      <c r="D35" s="54"/>
      <c r="E35" s="96"/>
      <c r="F35" s="90"/>
      <c r="G35" s="54"/>
      <c r="H35" s="98"/>
      <c r="I35" s="95"/>
      <c r="J35" s="54"/>
      <c r="K35" s="90" t="s">
        <v>62</v>
      </c>
    </row>
    <row r="36" spans="2:11" x14ac:dyDescent="0.2">
      <c r="B36" s="54"/>
      <c r="C36" s="54"/>
      <c r="D36" s="60" t="s">
        <v>88</v>
      </c>
      <c r="E36" s="90">
        <f>E34+E32+E30+E28+E26</f>
        <v>0</v>
      </c>
      <c r="F36" s="90">
        <f>F34+F32+F30+F28+F26</f>
        <v>0</v>
      </c>
      <c r="G36" s="90">
        <f>G34+G32+G30+G28+G26</f>
        <v>0</v>
      </c>
      <c r="H36" s="90">
        <f>H34+H32+H30+H28+H26</f>
        <v>0</v>
      </c>
      <c r="I36" s="90">
        <f>I34+I32+I30+I28+I26</f>
        <v>0</v>
      </c>
      <c r="J36" s="54"/>
      <c r="K36" s="90">
        <f>SUM(E36:I36)</f>
        <v>0</v>
      </c>
    </row>
    <row r="37" spans="2:11" x14ac:dyDescent="0.2">
      <c r="B37" s="54"/>
      <c r="C37" s="54"/>
      <c r="D37" s="54"/>
      <c r="E37" s="57"/>
      <c r="F37" s="55"/>
      <c r="G37" s="55"/>
      <c r="H37" s="58"/>
      <c r="I37" s="56"/>
      <c r="J37" s="54"/>
    </row>
    <row r="38" spans="2:11" x14ac:dyDescent="0.2">
      <c r="B38" s="54"/>
      <c r="C38" s="54"/>
      <c r="D38" s="54"/>
      <c r="F38" s="55"/>
      <c r="H38" s="58"/>
      <c r="I38" s="56"/>
      <c r="J38" s="54"/>
    </row>
    <row r="39" spans="2:11" x14ac:dyDescent="0.2">
      <c r="B39" s="54"/>
      <c r="C39" s="54"/>
      <c r="D39" s="54"/>
      <c r="E39" s="58"/>
      <c r="F39" s="55"/>
      <c r="G39" s="56"/>
      <c r="H39" s="54"/>
      <c r="I39" s="54"/>
      <c r="J39" s="54"/>
    </row>
    <row r="40" spans="2:11" x14ac:dyDescent="0.2">
      <c r="B40" s="54"/>
      <c r="C40" s="54"/>
      <c r="D40" s="54"/>
      <c r="E40" s="55"/>
      <c r="F40" s="55"/>
      <c r="H40" s="54"/>
      <c r="I40" s="54"/>
      <c r="J40" s="54"/>
    </row>
    <row r="41" spans="2:11" x14ac:dyDescent="0.2">
      <c r="B41" s="54"/>
      <c r="C41" s="54"/>
      <c r="D41" s="54"/>
      <c r="E41" s="55"/>
      <c r="F41" s="55"/>
      <c r="H41" s="54"/>
      <c r="I41" s="54"/>
      <c r="J41" s="54"/>
    </row>
    <row r="42" spans="2:11" x14ac:dyDescent="0.2">
      <c r="B42" s="54"/>
      <c r="C42" s="54"/>
      <c r="D42" s="54"/>
      <c r="E42" s="55"/>
      <c r="F42" s="56"/>
      <c r="H42" s="54"/>
      <c r="I42" s="54"/>
      <c r="J42" s="54"/>
    </row>
    <row r="43" spans="2:11" x14ac:dyDescent="0.2">
      <c r="B43" s="54"/>
      <c r="C43" s="54"/>
      <c r="D43" s="54"/>
      <c r="E43" s="55"/>
      <c r="F43" s="56"/>
      <c r="H43" s="54"/>
      <c r="I43" s="54"/>
      <c r="J43" s="54"/>
    </row>
    <row r="44" spans="2:11" x14ac:dyDescent="0.2">
      <c r="B44" s="54"/>
      <c r="C44" s="54"/>
      <c r="D44" s="54"/>
      <c r="E44" s="55"/>
      <c r="F44" s="56"/>
      <c r="H44" s="54"/>
      <c r="I44" s="54"/>
      <c r="J44" s="54"/>
    </row>
    <row r="45" spans="2:11" x14ac:dyDescent="0.2">
      <c r="B45" s="54"/>
      <c r="C45" s="54"/>
      <c r="D45" s="54"/>
      <c r="F45" s="56"/>
      <c r="H45" s="59"/>
      <c r="I45" s="59"/>
      <c r="J45" s="54"/>
    </row>
    <row r="46" spans="2:11" x14ac:dyDescent="0.2">
      <c r="B46" s="54"/>
      <c r="C46" s="54"/>
      <c r="D46" s="54"/>
      <c r="E46" s="54"/>
      <c r="F46" s="54"/>
      <c r="G46" s="54"/>
      <c r="H46" s="54"/>
      <c r="I46" s="54"/>
      <c r="J46" s="54"/>
    </row>
    <row r="47" spans="2:11" x14ac:dyDescent="0.2">
      <c r="B47" s="54"/>
      <c r="C47" s="54"/>
      <c r="D47" s="54"/>
      <c r="E47" s="54"/>
      <c r="F47" s="54"/>
      <c r="G47" s="54"/>
      <c r="H47" s="54"/>
      <c r="I47" s="54"/>
      <c r="J47" s="54"/>
    </row>
    <row r="48" spans="2:11" x14ac:dyDescent="0.2">
      <c r="B48" s="54"/>
      <c r="C48" s="54"/>
      <c r="D48" s="54"/>
      <c r="E48" s="54"/>
      <c r="F48" s="54"/>
      <c r="G48" s="54"/>
      <c r="H48" s="54"/>
      <c r="I48" s="54"/>
      <c r="J48" s="54"/>
    </row>
    <row r="49" spans="2:10" x14ac:dyDescent="0.2">
      <c r="B49" s="54"/>
      <c r="C49" s="54"/>
      <c r="D49" s="54"/>
      <c r="E49" s="54"/>
      <c r="F49" s="54"/>
      <c r="G49" s="54"/>
      <c r="H49" s="54"/>
      <c r="I49" s="54"/>
      <c r="J49" s="54"/>
    </row>
    <row r="50" spans="2:10" x14ac:dyDescent="0.2">
      <c r="B50" s="54"/>
      <c r="C50" s="54"/>
      <c r="D50" s="54"/>
      <c r="E50" s="54"/>
      <c r="F50" s="54"/>
      <c r="G50" s="54"/>
      <c r="H50" s="54"/>
      <c r="I50" s="54"/>
      <c r="J50" s="54"/>
    </row>
    <row r="51" spans="2:10" x14ac:dyDescent="0.2">
      <c r="B51" s="54"/>
      <c r="C51" s="54"/>
      <c r="D51" s="54"/>
      <c r="E51" s="54"/>
      <c r="F51" s="54"/>
      <c r="G51" s="54"/>
      <c r="H51" s="54"/>
      <c r="I51" s="54"/>
      <c r="J51" s="54"/>
    </row>
    <row r="52" spans="2:10" x14ac:dyDescent="0.2">
      <c r="B52" s="54"/>
      <c r="C52" s="54"/>
      <c r="D52" s="54"/>
      <c r="E52" s="54"/>
      <c r="F52" s="54"/>
      <c r="G52" s="54"/>
      <c r="H52" s="54"/>
      <c r="I52" s="54"/>
      <c r="J52" s="54"/>
    </row>
    <row r="53" spans="2:10" x14ac:dyDescent="0.2">
      <c r="B53" s="54"/>
      <c r="C53" s="54"/>
      <c r="D53" s="54"/>
      <c r="E53" s="54"/>
      <c r="F53" s="54"/>
      <c r="G53" s="54"/>
      <c r="H53" s="54"/>
      <c r="I53" s="54"/>
      <c r="J53" s="54"/>
    </row>
    <row r="54" spans="2:10" x14ac:dyDescent="0.2">
      <c r="B54" s="54"/>
      <c r="C54" s="54"/>
      <c r="D54" s="54"/>
      <c r="E54" s="54"/>
      <c r="F54" s="54"/>
      <c r="G54" s="54"/>
      <c r="H54" s="54"/>
      <c r="I54" s="54"/>
      <c r="J54" s="54"/>
    </row>
    <row r="55" spans="2:10" x14ac:dyDescent="0.2">
      <c r="B55" s="54"/>
      <c r="C55" s="54"/>
      <c r="D55" s="54"/>
      <c r="E55" s="54"/>
      <c r="F55" s="54"/>
      <c r="G55" s="54"/>
      <c r="H55" s="54"/>
      <c r="I55" s="54"/>
      <c r="J55" s="54"/>
    </row>
    <row r="56" spans="2:10" x14ac:dyDescent="0.2">
      <c r="B56" s="54"/>
      <c r="C56" s="54"/>
      <c r="D56" s="54"/>
      <c r="E56" s="54"/>
      <c r="F56" s="54"/>
      <c r="G56" s="54"/>
      <c r="H56" s="54"/>
      <c r="I56" s="54"/>
      <c r="J56" s="54"/>
    </row>
    <row r="57" spans="2:10" x14ac:dyDescent="0.2">
      <c r="B57" s="54"/>
      <c r="C57" s="54"/>
      <c r="D57" s="54"/>
      <c r="E57" s="54"/>
      <c r="F57" s="54"/>
      <c r="G57" s="54"/>
      <c r="H57" s="54"/>
      <c r="I57" s="54"/>
      <c r="J57" s="54"/>
    </row>
  </sheetData>
  <mergeCells count="11">
    <mergeCell ref="B19:B20"/>
    <mergeCell ref="B3:B5"/>
    <mergeCell ref="B6:B8"/>
    <mergeCell ref="B9:B11"/>
    <mergeCell ref="B12:B14"/>
    <mergeCell ref="B15:B17"/>
    <mergeCell ref="C3:C5"/>
    <mergeCell ref="C6:C8"/>
    <mergeCell ref="C9:C11"/>
    <mergeCell ref="C12:C14"/>
    <mergeCell ref="C15:C17"/>
  </mergeCells>
  <dataValidations count="1">
    <dataValidation type="list" allowBlank="1" showInputMessage="1" showErrorMessage="1" sqref="C3:C17" xr:uid="{00000000-0002-0000-0200-000000000000}">
      <formula1>"Yes, No"</formula1>
    </dataValidation>
  </dataValidation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Budgets</vt:lpstr>
      <vt:lpstr>Subawards</vt:lpstr>
      <vt:lpstr>'Detailed Budgets'!Print_Area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Lizaola, Elizabeth</dc:creator>
  <cp:lastModifiedBy>Pobee,Joseph W</cp:lastModifiedBy>
  <dcterms:created xsi:type="dcterms:W3CDTF">2019-01-09T00:58:17Z</dcterms:created>
  <dcterms:modified xsi:type="dcterms:W3CDTF">2024-07-22T15:01:22Z</dcterms:modified>
</cp:coreProperties>
</file>